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FOI_8973\QuestionNo1\"/>
    </mc:Choice>
  </mc:AlternateContent>
  <xr:revisionPtr revIDLastSave="0" documentId="8_{63C7856A-071A-4E32-B63C-BD5861995F6C}" xr6:coauthVersionLast="47" xr6:coauthVersionMax="47" xr10:uidLastSave="{00000000-0000-0000-0000-000000000000}"/>
  <bookViews>
    <workbookView xWindow="-28920" yWindow="-1590" windowWidth="29040" windowHeight="15720" xr2:uid="{00000000-000D-0000-FFFF-FFFF00000000}"/>
  </bookViews>
  <sheets>
    <sheet name="SF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1" l="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alcChain>
</file>

<file path=xl/sharedStrings.xml><?xml version="1.0" encoding="utf-8"?>
<sst xmlns="http://schemas.openxmlformats.org/spreadsheetml/2006/main" count="1003" uniqueCount="492">
  <si>
    <t>Project/Contract: Contract Name</t>
  </si>
  <si>
    <t>Primary Category</t>
  </si>
  <si>
    <t>Short Description</t>
  </si>
  <si>
    <t>Start Date</t>
  </si>
  <si>
    <t>Current End Date</t>
  </si>
  <si>
    <t>Contract Award Value inc Options exc VAT</t>
  </si>
  <si>
    <t>Extension Options Available</t>
  </si>
  <si>
    <t>Extension Terms</t>
  </si>
  <si>
    <t>Estimated Annual Value</t>
  </si>
  <si>
    <t>Status</t>
  </si>
  <si>
    <t>Supplier</t>
  </si>
  <si>
    <t>Contracting Authority</t>
  </si>
  <si>
    <t>No. Months</t>
  </si>
  <si>
    <t>Adios and Refine Pharmacy Software</t>
  </si>
  <si>
    <t>Computer Software Licences</t>
  </si>
  <si>
    <t>Adios and Refine Software</t>
  </si>
  <si>
    <t>01/04/2025</t>
  </si>
  <si>
    <t>31/03/2026</t>
  </si>
  <si>
    <t>No</t>
  </si>
  <si>
    <t>No extension terms built into current agreement</t>
  </si>
  <si>
    <t>Active</t>
  </si>
  <si>
    <t>RX-INFO LIMITED</t>
  </si>
  <si>
    <t>Salisbury NHS Foundation Trust</t>
  </si>
  <si>
    <t>Annual Support and Maintenance tQuest Review and Keystone</t>
  </si>
  <si>
    <t>Contract Staffing Information Technology</t>
  </si>
  <si>
    <t>01/04/2017</t>
  </si>
  <si>
    <t>Yes</t>
  </si>
  <si>
    <t>Extendable until March '28</t>
  </si>
  <si>
    <t>EMIS Health Community Pharmacy</t>
  </si>
  <si>
    <t>Anticoagulation Software Support and Maintenance</t>
  </si>
  <si>
    <t>Software support and maintenance for the Salisbury Pathology Anticoagulation system for a period of 3 years.</t>
  </si>
  <si>
    <t>26/06/2023</t>
  </si>
  <si>
    <t>25/06/2026</t>
  </si>
  <si>
    <t>N/A</t>
  </si>
  <si>
    <t>4S DAWN CLINICAL SOFTWARE</t>
  </si>
  <si>
    <t>Auditbase maintenance renewal SFT</t>
  </si>
  <si>
    <t>Computer Software Maintenance</t>
  </si>
  <si>
    <t>ICS Wide renewal done with an optional extension</t>
  </si>
  <si>
    <t>01/04/2024</t>
  </si>
  <si>
    <t>Supplier is unable to fix the price or RPI, also monopoly situation, renewing contract for year with one year optional extension, to explore alternatives.</t>
  </si>
  <si>
    <t>Auditdata Limited</t>
  </si>
  <si>
    <t>BIGHAND DICTATION SERVICES FOR CLINICIANS AT SFT</t>
  </si>
  <si>
    <t>IT Management and Change</t>
  </si>
  <si>
    <t>The Services are covered under the following deliverables, under this SBS Framework:_x000D_
_x000D_
•	Digital Dictation (including mobile working)_x000D_
•	Speech Recognition (if applicable) _x000D_
•	Clinical correspondence _x000D_
•	Consultancy Services_x000D_
•	Implementation Services_x000D_
•</t>
  </si>
  <si>
    <t>01/04/2023</t>
  </si>
  <si>
    <t>31/03/2025</t>
  </si>
  <si>
    <t>12 Months</t>
  </si>
  <si>
    <t>Expired</t>
  </si>
  <si>
    <t>Bighand Limited</t>
  </si>
  <si>
    <t>Biomerieux Software</t>
  </si>
  <si>
    <t>During covid, due to an increase in blood culture testing, a blood culture analyser equipment was purchased from a supplier named BioMérieux Biotechnology Company. The equipment is used to identify the microorganisms present and to guide treatment. This d</t>
  </si>
  <si>
    <t>28/02/2025</t>
  </si>
  <si>
    <t>27/02/2028</t>
  </si>
  <si>
    <t>No extension available</t>
  </si>
  <si>
    <t>Biomerieux UK Limited</t>
  </si>
  <si>
    <t>Calibration of Audiological equipment</t>
  </si>
  <si>
    <t>Medical &amp; Surgical Equipment Maintenance &amp; cleaning</t>
  </si>
  <si>
    <t>On-site Calibration of Audiological equipment,</t>
  </si>
  <si>
    <t>01/05/2025</t>
  </si>
  <si>
    <t>30/04/2026</t>
  </si>
  <si>
    <t>Guymark UK Limited</t>
  </si>
  <si>
    <t>Cardiac MR Imaging Software</t>
  </si>
  <si>
    <t>Circle software for Stars Cardiac MRI CMR42</t>
  </si>
  <si>
    <t>01/02/2022</t>
  </si>
  <si>
    <t>01/02/2029</t>
  </si>
  <si>
    <t>Circle Cardiovascular Imaging UK LTD</t>
  </si>
  <si>
    <t>Catalogue Management Software and Exchange Services (SFT)</t>
  </si>
  <si>
    <t>GHX License SFT</t>
  </si>
  <si>
    <t>31/03/2027</t>
  </si>
  <si>
    <t>GHX UK Ltd</t>
  </si>
  <si>
    <t>Clinical Audit Software (AMaT) SFT</t>
  </si>
  <si>
    <t>Clinical audit software used by the clinical audit and effectiveness team. There were discrepancies with pricing, will need to engage with the market for the next renewal.</t>
  </si>
  <si>
    <t>30/04/2025</t>
  </si>
  <si>
    <t>29/04/2028</t>
  </si>
  <si>
    <t>No extensions</t>
  </si>
  <si>
    <t>MEANTIME AMAT LIMITED</t>
  </si>
  <si>
    <t>Clinical Coding - Medicode 360 (3M)</t>
  </si>
  <si>
    <t>Software package and information systems</t>
  </si>
  <si>
    <t>Provision of 3M's Medicode 360 and associated module to support clinical coding with SFT.</t>
  </si>
  <si>
    <t>16/01/2023</t>
  </si>
  <si>
    <t>15/01/2026</t>
  </si>
  <si>
    <t>Insight Direct</t>
  </si>
  <si>
    <t>Clinical Coding Support Services SFT</t>
  </si>
  <si>
    <t>Software coding</t>
  </si>
  <si>
    <t>All NHS Trusts are required to code clinical data in line with the NHS Performance Framework standards. Due to a lack of internal resources at both Salisbury NHS Foundation Trust (SFT) and Great Western Hospitals NHS Foundation Trust (GWH), clinical codin</t>
  </si>
  <si>
    <t>01/10/2024</t>
  </si>
  <si>
    <t>01/04/2026</t>
  </si>
  <si>
    <t>There is an option to extend for another year till 2027</t>
  </si>
  <si>
    <t>Genmed.me Limited</t>
  </si>
  <si>
    <t>Cloud Based Occupational Health Software System</t>
  </si>
  <si>
    <t>Provision of a Cloud Based Occupational Health Software System.  This tender will apply to the one-off purchase and implementation of the software system and the ongoing multi-year support and licensing for the product.</t>
  </si>
  <si>
    <t>30/09/2020</t>
  </si>
  <si>
    <t>CIVICA UK LIMITED</t>
  </si>
  <si>
    <t>CLW Rota for Anaesthetics (SFT)</t>
  </si>
  <si>
    <t>Fixed Price Per User @ £225</t>
  </si>
  <si>
    <t>09/12/2024</t>
  </si>
  <si>
    <t>08/12/2027</t>
  </si>
  <si>
    <t>Rotamap Limited</t>
  </si>
  <si>
    <t>Commercial Off The Shelf Software Partner Agreement</t>
  </si>
  <si>
    <t>21/06/2021</t>
  </si>
  <si>
    <t>31/07/2027</t>
  </si>
  <si>
    <t>SOFTCAT PLC</t>
  </si>
  <si>
    <t>Data Centre Hosting, VNA and XDS</t>
  </si>
  <si>
    <t>Computer Software Specialised Bespoke</t>
  </si>
  <si>
    <t>Data Centre Hosting, a Vendor Neutral Archive (VNA) and Cross Enterprise Document Sharing (XDS)
Procurement process: Queen Elizabeth Procurement framework for the provision of clinical IT solutions</t>
  </si>
  <si>
    <t>01/07/2020</t>
  </si>
  <si>
    <t>30/06/2028</t>
  </si>
  <si>
    <t>Sectra Limited</t>
  </si>
  <si>
    <t>Document Scanning and Management</t>
  </si>
  <si>
    <t>IT Support and Services</t>
  </si>
  <si>
    <t xml:space="preserve">Scan IT has been providing document scanning and management services to the Trust for the Staff document scanning services for the payroll department. SFT has been providing commercial payroll services to other Trusts such as GWH, Oxford and Southampton. </t>
  </si>
  <si>
    <t>Scan IT Services Limited (Administration Only)</t>
  </si>
  <si>
    <t>DocuSign Software</t>
  </si>
  <si>
    <t>The contract was awarded under the COTs agreement with Softcat PLC, which runs until 31/07/2027. The DocuSign software contract has been renewed for another year under this agreement, with the proposed annual cost being lower than the previous year, resul</t>
  </si>
  <si>
    <t>01/11/2025</t>
  </si>
  <si>
    <t>31/10/2026</t>
  </si>
  <si>
    <t>Softcat COTS agreement expires in November</t>
  </si>
  <si>
    <t>Easy Runner (was called Club Runner) - Leisure Centre</t>
  </si>
  <si>
    <t>Software support services</t>
  </si>
  <si>
    <t>Easy Runner (was called Club Runner) - Leisure Centre_x000D_
This was not procured by procurement_x000D_
_x000D_
From Sally Crook (12.11.2024)_x000D_
EzRunner is the company that provide us with support for the database that we use to manage our memberships and finances_x000D_
_x000D_
We ha</t>
  </si>
  <si>
    <t>17/09/2021</t>
  </si>
  <si>
    <t>16/09/2025</t>
  </si>
  <si>
    <t>no</t>
  </si>
  <si>
    <t>EZ Runner Systems Limited</t>
  </si>
  <si>
    <t>Electronic Document and Records Management System (CITO)</t>
  </si>
  <si>
    <t>01/10/2022</t>
  </si>
  <si>
    <t>30/09/2027</t>
  </si>
  <si>
    <t>EMIS - Referral Services</t>
  </si>
  <si>
    <t>Information technology services</t>
  </si>
  <si>
    <t>Referral Licence for Salisbury NHS Foundation Trust</t>
  </si>
  <si>
    <t>01/01/2025</t>
  </si>
  <si>
    <t>31/12/2025</t>
  </si>
  <si>
    <t>EGTON MEDICAL INFORMATION SYSTEMS LIMITED</t>
  </si>
  <si>
    <t>Endoscope Software Management System</t>
  </si>
  <si>
    <t>Portables Laptops &amp; Handheld Integrated Systems</t>
  </si>
  <si>
    <t>01/04/2022</t>
  </si>
  <si>
    <t>MEDILOGIK LIMITED</t>
  </si>
  <si>
    <t>EOLAS MEDICAL GUIDELINES SOFTWARE</t>
  </si>
  <si>
    <t>EOLAS MEDICAL GUIDELINES SOFTWARE - ONE YEAR SUBSCRIPTION: 1/11/2024-31/10/2025</t>
  </si>
  <si>
    <t>01/11/2024</t>
  </si>
  <si>
    <t>31/10/2025</t>
  </si>
  <si>
    <t>Eolas Medical Ltd</t>
  </si>
  <si>
    <t>EVERBRIDGE EUROPE LIMITED</t>
  </si>
  <si>
    <t>This is for the renewal of Snapcomms software under third party agreement with SoftCat.</t>
  </si>
  <si>
    <t>15/11/2025</t>
  </si>
  <si>
    <t>14/11/2026</t>
  </si>
  <si>
    <t>eWhiteboard Support Renewal and Upgrade</t>
  </si>
  <si>
    <t>03/07/2023</t>
  </si>
  <si>
    <t>02/07/2026</t>
  </si>
  <si>
    <t>1 x 12 month extension remains.</t>
  </si>
  <si>
    <t>Alcidion UK Limited</t>
  </si>
  <si>
    <t>Fixed Asset Accounting SaaS Solution Software</t>
  </si>
  <si>
    <t>Computer Software Off the Shelf Applications</t>
  </si>
  <si>
    <t>01/12/2023</t>
  </si>
  <si>
    <t>30/11/2026</t>
  </si>
  <si>
    <t>Real Asset Management Limited</t>
  </si>
  <si>
    <t>Framespan User License Agreement</t>
  </si>
  <si>
    <t>User License Agreement for use of the Framespan procurement portal. 3 years</t>
  </si>
  <si>
    <t>17/02/2025</t>
  </si>
  <si>
    <t>16/02/2028</t>
  </si>
  <si>
    <t>Virtualstock Limited</t>
  </si>
  <si>
    <t>Friends and Family Test Survey (SFT)</t>
  </si>
  <si>
    <t>Medical Social Surveys</t>
  </si>
  <si>
    <t>Patient FFT survey is for 12 months to Healthcare communications (HCC). After this an ICS wide tender is planned for this requirement.</t>
  </si>
  <si>
    <t>Healthcare Communications UK Limited</t>
  </si>
  <si>
    <t>Genesis Inventory Management System Contract Renewal</t>
  </si>
  <si>
    <t>This contract is for the renewal of SFT’s Inventory Management System software support and maintenance, to Genisis Ltd, for a period of 18 months from the 1st July 2025 to 31st December 2016 (Plus 3 months for Business intelligence and cloud April 1 to Ju</t>
  </si>
  <si>
    <t>31/12/2026</t>
  </si>
  <si>
    <t>Genesis Automation (UK) LImited</t>
  </si>
  <si>
    <t>Hardware &amp; software support Lims iLab WP</t>
  </si>
  <si>
    <t>Extension of current contract for 1 year. Project S-10381/CSS/CC/321</t>
  </si>
  <si>
    <t>30/03/2026</t>
  </si>
  <si>
    <t>DH OPCO UK LTD (Dedalus)</t>
  </si>
  <si>
    <t>Helpdesk Software System</t>
  </si>
  <si>
    <t>The contract was renewed for a year as an interim arrangement, will need to go for tender exercise next year.</t>
  </si>
  <si>
    <t>30/09/2025</t>
  </si>
  <si>
    <t>30/09/2026</t>
  </si>
  <si>
    <t>No Extensions included</t>
  </si>
  <si>
    <t>Freshworks Inc.</t>
  </si>
  <si>
    <t>IBD License and Support</t>
  </si>
  <si>
    <t>The IBD contracts for GWH and RUH have been terminated but renewed for a year in 2025 as the decision was not finalised, therefore the contract was terminated but renewed on a read-only version which released some cash savings.</t>
  </si>
  <si>
    <t>There is no extension, this is an interim arrangement as the Trust is yet to finalise its termination.</t>
  </si>
  <si>
    <t>IEP Annual Service Charges (SFT)</t>
  </si>
  <si>
    <t>This is renewed to align with GWH end date (24.02.2026)</t>
  </si>
  <si>
    <t>01/06/2025</t>
  </si>
  <si>
    <t>24/02/2026</t>
  </si>
  <si>
    <t>Imprivata Licenses (SFT)</t>
  </si>
  <si>
    <t>Imprivata license renewal under the COTS agreement for 2 years._x000D_
See documents section for details of license types, quantities and cost split</t>
  </si>
  <si>
    <t>01/08/2025</t>
  </si>
  <si>
    <t>No Extensions</t>
  </si>
  <si>
    <t>Imprivata</t>
  </si>
  <si>
    <t>Infusion Pump Gateway and Pumps</t>
  </si>
  <si>
    <t>Devices and instruments for infusion</t>
  </si>
  <si>
    <t>Contract award to support integration of Becton infusion pumps with incoming shared EPR.</t>
  </si>
  <si>
    <t>Becton, Dickinson U.K. Limited</t>
  </si>
  <si>
    <t>Internal Communications Software</t>
  </si>
  <si>
    <t>It is an internal communication software used by SFT for sending comms emails to all the employees and providing regular updates, there is a number is a number of emails limited provided in the form of credits, i.e 30 credits means 30 emails. The requirem</t>
  </si>
  <si>
    <t>22/07/2025</t>
  </si>
  <si>
    <t>21/07/2026</t>
  </si>
  <si>
    <t>One 12-month optional extension available. The requirement is expected to be implemented at an ICS level, however there is an optional extension in case of delay.</t>
  </si>
  <si>
    <t>DestiNet Limited</t>
  </si>
  <si>
    <t>iPassport Software Renewal</t>
  </si>
  <si>
    <t>iPassport Software Renewal-3 years-_x000D_
01/05/24 - 31/04/25 - £7310.00_x000D_
01/05/25 - 31/04/26 - £7602.00_x000D_
01/05/26 - 31/04/27 - £7906.00</t>
  </si>
  <si>
    <t>Genial Compliance Systems Ltd</t>
  </si>
  <si>
    <t>IT Hardware</t>
  </si>
  <si>
    <t>PCs Integrated Systems</t>
  </si>
  <si>
    <t>01/08/2022</t>
  </si>
  <si>
    <t>31/07/2026</t>
  </si>
  <si>
    <t>DELL CORPORATION LIMITED</t>
  </si>
  <si>
    <t>Library Subscription Services</t>
  </si>
  <si>
    <t>Purchase Subscriptions Journals Periodicals Electronic Journals &amp; Databases</t>
  </si>
  <si>
    <t>Access to medical library subscriptions to support their decision-making process at both Salisbury NHS Foundation Trust, and Great Western Hospitals NHS Foundation Trust.</t>
  </si>
  <si>
    <t>01/01/2023</t>
  </si>
  <si>
    <t>01/01/2026</t>
  </si>
  <si>
    <t>Ebsco International Inc.</t>
  </si>
  <si>
    <t>WILEY SUBSCRIPTION SERVICES INC</t>
  </si>
  <si>
    <t>Managed Cloud Service for Patient Level Costing and Information System</t>
  </si>
  <si>
    <t>Shared managed cloud service for patient level costing and contract management software on behalf of Great Western Hospital and Salisbury NHS Foundation Trust.</t>
  </si>
  <si>
    <t>30/03/2027</t>
  </si>
  <si>
    <t>Not extendable</t>
  </si>
  <si>
    <t>Managed Print Services ( SFT )</t>
  </si>
  <si>
    <t>Peripherals Printers Plotters &amp; Multifunctional Printer / Copiers</t>
  </si>
  <si>
    <t>Managed Print Contract</t>
  </si>
  <si>
    <t>01/09/2020</t>
  </si>
  <si>
    <t>01/08/2028</t>
  </si>
  <si>
    <t>10 year contract ( 5 + 5 model) , 3 year extension exercised to align with RUH end date</t>
  </si>
  <si>
    <t>Apogee Corporation Limited</t>
  </si>
  <si>
    <t>Maternity EPR</t>
  </si>
  <si>
    <t>IT software package</t>
  </si>
  <si>
    <t>Contract contained £10,027 of professional services to support data extraction from E3 to BagderNet + £3,996 of expense to give read-only access of E3 until Mat '26.</t>
  </si>
  <si>
    <t>31/05/2026</t>
  </si>
  <si>
    <t>Magentus Software Limited</t>
  </si>
  <si>
    <t>Medusa Asset Management System Support</t>
  </si>
  <si>
    <t>Annual support to include: _x000D_
Custom portal, Contract, EQ Library, Finance, Helpdesk</t>
  </si>
  <si>
    <t>19/07/2025</t>
  </si>
  <si>
    <t>18/07/2026</t>
  </si>
  <si>
    <t>SoftPro Medical Solutions</t>
  </si>
  <si>
    <t>MS2556 CVIS and Xcelera Software Support Contract</t>
  </si>
  <si>
    <t>01/04/2019</t>
  </si>
  <si>
    <t>29/05/2026</t>
  </si>
  <si>
    <t>Philips Electronics UK Limited</t>
  </si>
  <si>
    <t>My Medical Record - Digital Portal for Cancer Patients</t>
  </si>
  <si>
    <t>Medical Assessment Forms Records Tests</t>
  </si>
  <si>
    <t>University Hospital Southampton NHS Foundation Trust</t>
  </si>
  <si>
    <t>National Clinical Audit and Patient Outcomes Programme (NCAPOP)- SFT</t>
  </si>
  <si>
    <t>Audit Fees Statutory</t>
  </si>
  <si>
    <t>National Clinical Audit and Patient Outcomes Programme (NCAPOP)_x000D_
_x000D_
As this is made mandatory by the NHSE so while raising PO, please mention, this is procured under SFT SFI 7.12 (b).  _x000D_
_x000D_
SFT SFI 7.12 (b): ‘The supply is proposed under special arrangement</t>
  </si>
  <si>
    <t>HEALTHCARE QUALITY IMPROVEMENT PARTNERSHIP (HQIP)</t>
  </si>
  <si>
    <t>Netcall messaging Maintenance and Support SFT</t>
  </si>
  <si>
    <t>12 Jan 2025 to 31 July 2026_x000D_
This is to align with RUH</t>
  </si>
  <si>
    <t>12/01/2025</t>
  </si>
  <si>
    <t>Netcall Telecom Limited</t>
  </si>
  <si>
    <t>Network Monitoring (SFT)</t>
  </si>
  <si>
    <t>Network monitoring software</t>
  </si>
  <si>
    <t>Cost for 10,000 sensors over 3 years. GWH have raised the PO direct to Softcat covering SFT and RUH, with those Trusts cross-charging to GWH. 3 years is paid upfront.</t>
  </si>
  <si>
    <t>31/07/2025</t>
  </si>
  <si>
    <t>30/07/2028</t>
  </si>
  <si>
    <t>Paessler AG</t>
  </si>
  <si>
    <t>NHS SBS Finance and Accounting (Oracle) Managed Service - SFT</t>
  </si>
  <si>
    <t>Finance Accounting Payroll &amp; Payment Services</t>
  </si>
  <si>
    <t>The LOT 1 Services shall commence on the 1 July 2021 and the Term shall expire 7 years from the LOT 1 Services Commencement Date ("LOT 1 Initial Term"), with an option for the Authority to extend the LOT 1 Initial Term by
3 periods of 12 months by giving</t>
  </si>
  <si>
    <t>01/07/2021</t>
  </si>
  <si>
    <t>NHS SHARED BUSINESS SERVICES LIMITED</t>
  </si>
  <si>
    <t>OLMS Maintenance &amp; Support</t>
  </si>
  <si>
    <t>14 months contract with 12 month extension option on G-cloud 13</t>
  </si>
  <si>
    <t>02/02/2024</t>
  </si>
  <si>
    <t>KALLIDUS LIMITED</t>
  </si>
  <si>
    <t>Paperless Meeting Solution (SFT) (iBabs)</t>
  </si>
  <si>
    <t>This procurement is for 3 years</t>
  </si>
  <si>
    <t>31/12/2027</t>
  </si>
  <si>
    <t>iBabs B.V.</t>
  </si>
  <si>
    <t>Pathfinder and Sentinel maintenance and software</t>
  </si>
  <si>
    <t>Pathfinder and Sentinel software</t>
  </si>
  <si>
    <t>15/07/2025</t>
  </si>
  <si>
    <t>14/07/2026</t>
  </si>
  <si>
    <t>Spacelabs Healthcare Limited</t>
  </si>
  <si>
    <t>Pathology Laboratory Information Management System (LIMS) - SFT</t>
  </si>
  <si>
    <t>The original procurement recommendation report confirmed a contract period of 3 yrs 6 mths with the option to extend by a further 5 plus 5 year extensions.  The report was based on a total proposed contract value over 10 years. See contract e-mail on file</t>
  </si>
  <si>
    <t>04/03/2021</t>
  </si>
  <si>
    <t>03/09/2029</t>
  </si>
  <si>
    <t>CLINISYS SOLUTIONS LIMITED</t>
  </si>
  <si>
    <t>Patient Admin System (PAS)</t>
  </si>
  <si>
    <t>29/03/2016</t>
  </si>
  <si>
    <t>All extensions used.</t>
  </si>
  <si>
    <t>Csc Computer Sciences Limited</t>
  </si>
  <si>
    <t>Patient Level Information and Costing Service (SFT)</t>
  </si>
  <si>
    <t>On-going support of GWH PLICS service (cloud based) delivered by Civica.</t>
  </si>
  <si>
    <t>Peace of Mind Maintenance and Monitoring</t>
  </si>
  <si>
    <t>Combined Maintenance and Monitoring for the following departments:_x000D_
Fertility-Emma Woodland-19403.19_x000D_
Histopathology-Jenny Baillie-13934.40_x000D_
Laboratory Medicine-Sarah Scadden-21558.00_x000D_
Microbiology-Joanne Harris-41478.00_x000D_
Pharmacy-Alastair Raynes-15726.60</t>
  </si>
  <si>
    <t>01/08/2024</t>
  </si>
  <si>
    <t>Checkit Europe Limited</t>
  </si>
  <si>
    <t>Perfect Ward App (Tendable) SFT</t>
  </si>
  <si>
    <t>Perfect Ward App</t>
  </si>
  <si>
    <t>01/07/2024</t>
  </si>
  <si>
    <t>30/06/2027</t>
  </si>
  <si>
    <t>1 x 12 months</t>
  </si>
  <si>
    <t>Tendable Limited</t>
  </si>
  <si>
    <t>PharmOutcomes Software Renewal</t>
  </si>
  <si>
    <t>PharmOutcomes Hospital Integration ITK License Renewal for Salisbury District Hospital From 1st January 2025 to the 31st December 2025</t>
  </si>
  <si>
    <t>Pluralsight SFT</t>
  </si>
  <si>
    <t>Whole network team utilise the software for training and aiding their development within their role. It offers a wide range of technical training packages and helpful information._x000D_
_x000D_
Renewed for 12 months. Paid in dollars</t>
  </si>
  <si>
    <t>27/02/2026</t>
  </si>
  <si>
    <t>Pluralsight, LLC</t>
  </si>
  <si>
    <t>Procurement Dashboard</t>
  </si>
  <si>
    <t>Provision of Bespoke software system "Procurement Dashboard"</t>
  </si>
  <si>
    <t>contract has an extension</t>
  </si>
  <si>
    <t>ADVISEINC LTD</t>
  </si>
  <si>
    <t>Provision of a Maternity Electronic Patient Record</t>
  </si>
  <si>
    <t>Purchase of Clevermeds BadgerNet Maternity EPR as part of AHA shared maternity EPR activity. Cost includes set-up and cost for registering 2,200 births per annum.</t>
  </si>
  <si>
    <t>29/12/2023</t>
  </si>
  <si>
    <t>28/12/2028</t>
  </si>
  <si>
    <t>Can be extended by 3 x 12 month periods.</t>
  </si>
  <si>
    <t>Clevermed Limited</t>
  </si>
  <si>
    <t>Provision of a Palliative Care Electronic Patient Record</t>
  </si>
  <si>
    <t>Contract to support initial set-up and 5 year license of TPP's Palliative Care Module.</t>
  </si>
  <si>
    <t>01/06/2023</t>
  </si>
  <si>
    <t>31/05/2028</t>
  </si>
  <si>
    <t>THE PHOENIX PARTNERSHIP (LEEDS) LTD</t>
  </si>
  <si>
    <t>Provision of Doctors Revalidation and Appraisals System (including MSF 360 )</t>
  </si>
  <si>
    <t>Both Trusts have been using the doctor revalidation and appraisal system, PReP, provided by Premier I.T. Partnership Limited since 2020. This software supports the management of Personal Development Plans (PDPs), the completion of appraisal forms, the mon</t>
  </si>
  <si>
    <t>29/11/2024</t>
  </si>
  <si>
    <t>30/12/2025</t>
  </si>
  <si>
    <t>There is one 12 month optional extension available.</t>
  </si>
  <si>
    <t>Premier I.T. Partnership Ltd</t>
  </si>
  <si>
    <t>Provision of Health and Social Care Network (HSCN) Services - SFT</t>
  </si>
  <si>
    <t>Data services</t>
  </si>
  <si>
    <t>Contract to provide HSCN Access for initial 3 year term with option to extend by 2 x 12 month periods.</t>
  </si>
  <si>
    <t>2 x 12 month periods built in to contract.</t>
  </si>
  <si>
    <t>MLL TELECOM LTD.</t>
  </si>
  <si>
    <t>Provision of Medisight Ophthalmology system (SFT)</t>
  </si>
  <si>
    <t>Medical software</t>
  </si>
  <si>
    <t>09/03/2025 – 31/10/2026_x000D_
Salisbury NHS Foundation Trust_x000D_
_x000D_
URN: CDS10513_x000D_
_x000D_
Direct Award Product Ref: SNFT 25-26</t>
  </si>
  <si>
    <t>09/03/2025</t>
  </si>
  <si>
    <t>Medisoft Limited</t>
  </si>
  <si>
    <t>Provision of Mobile Voice and Data Services</t>
  </si>
  <si>
    <t>Mobile communications services</t>
  </si>
  <si>
    <t>Mobile voice and data services provided by Vodafone for a period of 2 years.</t>
  </si>
  <si>
    <t>01/08/2023</t>
  </si>
  <si>
    <t>Vodafone Limited</t>
  </si>
  <si>
    <t>Provision of PACS Reporting Monitors</t>
  </si>
  <si>
    <t>NHSBT; Tier 1; ICT Hardware &amp; Peripherals (including maintenance)</t>
  </si>
  <si>
    <t>Provision of PACS Reporting Monitors to support home reporting for radiologists.</t>
  </si>
  <si>
    <t>31/03/2023</t>
  </si>
  <si>
    <t>30/03/2028</t>
  </si>
  <si>
    <t>FUJIFILM Healthcare UK Limited</t>
  </si>
  <si>
    <t>Provision of Robotic Process Automation Licenses and Support</t>
  </si>
  <si>
    <t>BSW wide activity including GWH, SFT, RUH, AWP and ICB to award a contract towards Blue Prism for the on-going supply of digital worker licenses and support.</t>
  </si>
  <si>
    <t>31/03/2024</t>
  </si>
  <si>
    <t>1 x 12 month extension with 3 months written notice.</t>
  </si>
  <si>
    <t>SS&amp;C Blue Prism Ltd</t>
  </si>
  <si>
    <t>Provision of secure video messaging technology</t>
  </si>
  <si>
    <t>Provision of secure video messaging technology to help minimise separation anxiety in parents of children in Neonatal and Paediatric Units</t>
  </si>
  <si>
    <t>01/10/2025</t>
  </si>
  <si>
    <t>vCreate Ltd</t>
  </si>
  <si>
    <t>Provision of Staff Bank Management software (Locum Nest) (SFT)</t>
  </si>
  <si>
    <t>Medical Locums</t>
  </si>
  <si>
    <t>Provision of Staffbank Management Software</t>
  </si>
  <si>
    <t>Locums Nest Ltd</t>
  </si>
  <si>
    <t>Provision of Synthes ProPlan CMF Full, Design &amp; Mimics inPrint Software</t>
  </si>
  <si>
    <t>The contract is being renewed with the incumbent due to urgency , as procurement was approached just two weeks before the expiry date. The supplier has provided fixed pricing along with discount and free staff training for a 5 year contract.  The key stak</t>
  </si>
  <si>
    <t>30/06/2025</t>
  </si>
  <si>
    <t>29/06/2030</t>
  </si>
  <si>
    <t>No extensions available</t>
  </si>
  <si>
    <t>MERIDIAN TECHNIQUE T/A MATERIALISE UK</t>
  </si>
  <si>
    <t>Q-Pulse Support and Maintenance</t>
  </si>
  <si>
    <t>Managed Support and Licenses</t>
  </si>
  <si>
    <t>This renewed for 12 months by end user</t>
  </si>
  <si>
    <t>01/09/2025</t>
  </si>
  <si>
    <t>31/08/2026</t>
  </si>
  <si>
    <t>3 month notice</t>
  </si>
  <si>
    <t>Ideagen Software Limited</t>
  </si>
  <si>
    <t>Risk, Incident and Complaints Management System (Datix) (SFT)</t>
  </si>
  <si>
    <t>Risk, Incident and Complaints Management System- 2 quote exercise</t>
  </si>
  <si>
    <t>Datix Limited (t/a RLDatix)</t>
  </si>
  <si>
    <t>Sexual Health Electronic Patient Record (EPR) (Lilie) (SFT)</t>
  </si>
  <si>
    <t>Support, Maintenance and annual upgrades of Lilie.</t>
  </si>
  <si>
    <t>01/09/2023</t>
  </si>
  <si>
    <t>No extension built in</t>
  </si>
  <si>
    <t>Idox Software Ltd</t>
  </si>
  <si>
    <t>SFT Lone Worker Fobs</t>
  </si>
  <si>
    <t>SFT had a requirement of 21 lone worker fobs, after a discussion we requested a quotation from SkyGuard TA Peoplesafe who was already providing similar services to GWH. The key fobs operate based on SOS fob licenses. This contract is  for a 12 month trail</t>
  </si>
  <si>
    <t>07/06/2024</t>
  </si>
  <si>
    <t>06/06/2025</t>
  </si>
  <si>
    <t>Active - Renewal in Progress</t>
  </si>
  <si>
    <t>Skyguard Limited T/A Peoplesafe</t>
  </si>
  <si>
    <t>SFT Staff and Payroll Document Scanning Provision and Software</t>
  </si>
  <si>
    <t xml:space="preserve">The service is for scanning the staff payroll documents in folders and then transferring the data to our systems through a cloud-based software called DocsOnline247. These documents are then shredded based on the relevant data protection regulations. SFT </t>
  </si>
  <si>
    <t>Smart Messaging</t>
  </si>
  <si>
    <t>Telecom equipment maintenance or support</t>
  </si>
  <si>
    <t>Smart Messaging Tailored for Healthcare- BT- renewed for 2 years. After this it should be terminated.</t>
  </si>
  <si>
    <t>BRITISH TELECOMMUNICATIONS PUBLIC LIMITED COMPANY</t>
  </si>
  <si>
    <t>Social Media Monitoring</t>
  </si>
  <si>
    <t>This is used for monitoring and analysing online data to give a complete suite of solutions across media, social, consumer and sales intelligence. The SFT current contract has auto-renewed since 2024, RUH has a compliant contract till September 2025, wher</t>
  </si>
  <si>
    <t>30/06/2024</t>
  </si>
  <si>
    <t>29/06/2026</t>
  </si>
  <si>
    <t>The contract has rolled over in June 2025 and supplier has been paid for, will need a complaint long term contract 2026.</t>
  </si>
  <si>
    <t>Meltwater (UK) Limited</t>
  </si>
  <si>
    <t>Somerset Cancer Register</t>
  </si>
  <si>
    <t>Service Somerset Cancer Register</t>
  </si>
  <si>
    <t>Somerset NHS  Foundation  Trust</t>
  </si>
  <si>
    <t>Sophos Intercept X Anti-virus Software</t>
  </si>
  <si>
    <t>Sophos Intercept X Anti Virus Software for 1/4/20 to 31/3/2025</t>
  </si>
  <si>
    <t>26/03/2025</t>
  </si>
  <si>
    <t>25/03/2026</t>
  </si>
  <si>
    <t>Chess Cybersecurity Limited</t>
  </si>
  <si>
    <t>Staff Accommodation Broadband</t>
  </si>
  <si>
    <t>Networks Communications &amp; Cabling</t>
  </si>
  <si>
    <t>Staff accommodation Broadband upgrade 2021
Staff accommodation broadband extension 2022-2023</t>
  </si>
  <si>
    <t>01/05/2021</t>
  </si>
  <si>
    <t>Optify Mediaforce Limited</t>
  </si>
  <si>
    <t>Supply of a digital pathology PACs solution</t>
  </si>
  <si>
    <t>Software-related services</t>
  </si>
  <si>
    <t>Supply of a digital pathology PACS solution</t>
  </si>
  <si>
    <t>01/04/2028</t>
  </si>
  <si>
    <t>5+5 option from framework. See project file</t>
  </si>
  <si>
    <t>Supply of a Radiology Information System (RIS)</t>
  </si>
  <si>
    <t>Procurement process: Queen Elizabeth Procurement framework for the provision of clinical IT solutions</t>
  </si>
  <si>
    <t>With an option to take up  2 x 12 month contract extensions, after the initial 8 year period  taking the potential contract up to 10 years</t>
  </si>
  <si>
    <t>Supply of Zebra Wristband Printers (SFT)</t>
  </si>
  <si>
    <t>Supply of 10 x Zebra ZD510 printers and 12 x ZD421 printers, 3 years maintenance and support, plus additional accessories i.e. charging units, cables etc.</t>
  </si>
  <si>
    <t>25/03/2028</t>
  </si>
  <si>
    <t>Not extendable.</t>
  </si>
  <si>
    <t>Dakota Integrated Solutions Limited</t>
  </si>
  <si>
    <t>Support Desk Maintenance Renewal</t>
  </si>
  <si>
    <t>No extension.</t>
  </si>
  <si>
    <t>House-On-The-Hill Software Limited</t>
  </si>
  <si>
    <t>Sustainability App (OnHand)</t>
  </si>
  <si>
    <t>Application Software (Non-SaaS)</t>
  </si>
  <si>
    <t>The purchase of the contract is initially for one year, but if the supplier's performance is satisfactory, then a multi-year contract can be arranged thereafter._x000D_
_x000D_
 _x000D_
_x000D_
The supplier will give 2 months free period from the sign-off date and thereafter the</t>
  </si>
  <si>
    <t>17/01/2025</t>
  </si>
  <si>
    <t>16/03/2026</t>
  </si>
  <si>
    <t>BEONHAND LIMITED (T/A ONHAND)</t>
  </si>
  <si>
    <t>Systems Consultancy</t>
  </si>
  <si>
    <t>IT</t>
  </si>
  <si>
    <t>To provide specialist IT consultancy to Salisbury NHS, with full details provided within the tender documentation.</t>
  </si>
  <si>
    <t>30/11/2024</t>
  </si>
  <si>
    <t>SPECIALIST COMPUTER CENTRES PLC</t>
  </si>
  <si>
    <t>Technical Partnerships for Network Services Installations</t>
  </si>
  <si>
    <t>Network Services Provider for installation of network points across the organisation and an understanding of the Trust system and set up.</t>
  </si>
  <si>
    <t>10/10/2023</t>
  </si>
  <si>
    <t>09/10/2025</t>
  </si>
  <si>
    <t>1 x 12 month extension</t>
  </si>
  <si>
    <t>Southern Communications Limited</t>
  </si>
  <si>
    <t>Telecommunications hardware and maintenance thereof VOIP</t>
  </si>
  <si>
    <t>Telephones Handsets Payphones &amp; Cordless Phones</t>
  </si>
  <si>
    <t>21/08/2017</t>
  </si>
  <si>
    <t>19/01/2026</t>
  </si>
  <si>
    <t>Teletracking Porter and Bed Management Software</t>
  </si>
  <si>
    <t xml:space="preserve">The porter and bed management software provided has been provided by the supplier named TeleTracking to the Trust for many years now. This requirement was initially launched through a Trust wide pilot programme in 2009 as a Purchase Order and it has been </t>
  </si>
  <si>
    <t>01/10/2021</t>
  </si>
  <si>
    <t>TeleTracking Technologies Inc.</t>
  </si>
  <si>
    <t>THEATREMAN SOFTWARE SUPPORT &amp; MAINTENANCE</t>
  </si>
  <si>
    <t>The Theatre Management System (software) provided by Trisoft, is used at Salisbury NHS Foundation Trust.  The system is fully embedded into the operational activities of the Operating Theatre Department as well as other areas of the hospital such as Centr</t>
  </si>
  <si>
    <t>01/06/2024</t>
  </si>
  <si>
    <t>31/05/2025</t>
  </si>
  <si>
    <t>Trisoft Limited</t>
  </si>
  <si>
    <t>Tickit-Hub and Tickit Mobile System</t>
  </si>
  <si>
    <t>18/04/2015</t>
  </si>
  <si>
    <t>31/12/2030</t>
  </si>
  <si>
    <t>Iview Solutions Ltd T/A Atria</t>
  </si>
  <si>
    <t>Uptodate Tool License</t>
  </si>
  <si>
    <t>Medical equipments pharmaceuticals and personal care products</t>
  </si>
  <si>
    <t>UpToDate is an evidence-based clinical decision support resource that offers comprehensive, peer-reviewed content in 25 medical specialties.</t>
  </si>
  <si>
    <t>01/03/2023</t>
  </si>
  <si>
    <t>28/02/2026</t>
  </si>
  <si>
    <t>None</t>
  </si>
  <si>
    <t>Wolters Kluwer (UK) Limited</t>
  </si>
  <si>
    <t>Video Consultation &amp; Appointment Management Platform</t>
  </si>
  <si>
    <t>30/11/2025</t>
  </si>
  <si>
    <t>2 x 12 month extensions.</t>
  </si>
  <si>
    <t>DrDoctor (ICNH Limited)</t>
  </si>
  <si>
    <t>ViewPoint Service Contract</t>
  </si>
  <si>
    <t>This will be reviewed for 3 years. The price is fixed at £14,669.12 per annum.</t>
  </si>
  <si>
    <t>01/02/2025</t>
  </si>
  <si>
    <t>31/01/2028</t>
  </si>
  <si>
    <t>Health Net Connections Limited</t>
  </si>
  <si>
    <t>Watchguard Firebox Technology</t>
  </si>
  <si>
    <t xml:space="preserve">The Trust has been using the Watchguard firebox technology for its network security and firewall solution that safeguards the Trust’s computer networks from external threats such as malware and ransomware through secure Wi-Fi, multi-factor authentication </t>
  </si>
  <si>
    <t>23/05/2024</t>
  </si>
  <si>
    <t>24/05/2027</t>
  </si>
  <si>
    <t>Will need to be reviewed three months before the contract end date  to avoid another auto renewal</t>
  </si>
  <si>
    <t>Redway Networks Ltd</t>
  </si>
  <si>
    <t>Wellsky - Jac Pharmacy applications software</t>
  </si>
  <si>
    <t>01/04/2020</t>
  </si>
  <si>
    <t>Option to extend for one remaining 12 month period from March 2024.</t>
  </si>
  <si>
    <t>Careflow Medicines Management Ltd</t>
  </si>
  <si>
    <t>Wherescape RED and 3D Software Support</t>
  </si>
  <si>
    <t>Software maintenance and support</t>
  </si>
  <si>
    <t>1 year software support and maintenance contract for Wherescape RED and 3D.</t>
  </si>
  <si>
    <t>30/06/2023</t>
  </si>
  <si>
    <t>29/06/2027</t>
  </si>
  <si>
    <t>Wherescape Europe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</si>
</sst>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7" formatCode="&quot;£&quot;#,##0.00;\-&quot;£&quot;#,##0.00"/>
  </numFmts>
  <fonts count="3" x14ac:knownFonts="1">
    <font>
      <sz val="11"/>
      <color indexed="8"/>
      <name val="Aptos Narrow"/>
      <family val="2"/>
      <scheme val="minor"/>
    </font>
    <font>
      <b/>
      <sz val="11"/>
      <color theme="0"/>
      <name val="Calibri"/>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rgb="FFD5D3D1"/>
      </left>
      <right style="thin">
        <color rgb="FFD5D3D1"/>
      </right>
      <top style="thin">
        <color rgb="FFD5D3D1"/>
      </top>
      <bottom style="thin">
        <color rgb="FFD5D3D1"/>
      </bottom>
      <diagonal/>
    </border>
    <border>
      <left/>
      <right style="thin">
        <color rgb="FFD5D3D1"/>
      </right>
      <top style="thin">
        <color rgb="FFD5D3D1"/>
      </top>
      <bottom style="thin">
        <color rgb="FFD5D3D1"/>
      </bottom>
      <diagonal/>
    </border>
    <border>
      <left style="thin">
        <color rgb="FFD5D3D1"/>
      </left>
      <right/>
      <top style="thin">
        <color rgb="FFD5D3D1"/>
      </top>
      <bottom style="thin">
        <color rgb="FFD5D3D1"/>
      </bottom>
      <diagonal/>
    </border>
    <border>
      <left/>
      <right style="thin">
        <color rgb="FFD5D3D1"/>
      </right>
      <top/>
      <bottom style="thin">
        <color rgb="FFD5D3D1"/>
      </bottom>
      <diagonal/>
    </border>
    <border>
      <left style="thin">
        <color rgb="FFD5D3D1"/>
      </left>
      <right style="thin">
        <color rgb="FFD5D3D1"/>
      </right>
      <top/>
      <bottom style="thin">
        <color rgb="FFD5D3D1"/>
      </bottom>
      <diagonal/>
    </border>
    <border>
      <left style="thin">
        <color rgb="FFD5D3D1"/>
      </left>
      <right/>
      <top/>
      <bottom style="thin">
        <color rgb="FFD5D3D1"/>
      </bottom>
      <diagonal/>
    </border>
  </borders>
  <cellStyleXfs count="1">
    <xf numFmtId="0" fontId="0" fillId="0" borderId="0"/>
  </cellStyleXfs>
  <cellXfs count="10">
    <xf numFmtId="0" fontId="0" fillId="0" borderId="0" xfId="0"/>
    <xf numFmtId="0" fontId="2" fillId="0" borderId="2" xfId="0" applyFont="1" applyBorder="1" applyAlignment="1">
      <alignment horizontal="left"/>
    </xf>
    <xf numFmtId="0" fontId="2" fillId="0" borderId="1" xfId="0" applyFont="1" applyBorder="1" applyAlignment="1">
      <alignment horizontal="left"/>
    </xf>
    <xf numFmtId="7" fontId="2" fillId="0" borderId="1" xfId="0" applyNumberFormat="1" applyFont="1" applyBorder="1" applyAlignment="1">
      <alignment horizontal="right"/>
    </xf>
    <xf numFmtId="0" fontId="2" fillId="0" borderId="3" xfId="0" applyFont="1" applyBorder="1" applyAlignment="1">
      <alignment horizontal="left"/>
    </xf>
    <xf numFmtId="0" fontId="1" fillId="0" borderId="4" xfId="0" applyFont="1" applyBorder="1"/>
    <xf numFmtId="0" fontId="1" fillId="0" borderId="5" xfId="0" applyFont="1" applyBorder="1"/>
    <xf numFmtId="0" fontId="1" fillId="0" borderId="6" xfId="0" applyFont="1" applyBorder="1"/>
    <xf numFmtId="1" fontId="2" fillId="0" borderId="5" xfId="0" applyNumberFormat="1" applyFont="1" applyBorder="1" applyAlignment="1">
      <alignment horizontal="left"/>
    </xf>
    <xf numFmtId="0" fontId="2" fillId="2" borderId="2" xfId="0" applyFont="1" applyFill="1" applyBorder="1" applyAlignment="1">
      <alignment horizontal="left"/>
    </xf>
  </cellXfs>
  <cellStyles count="1">
    <cellStyle name="Normal" xfId="0" builtinId="0"/>
  </cellStyles>
  <dxfs count="18">
    <dxf>
      <font>
        <b val="0"/>
        <i val="0"/>
        <strike val="0"/>
        <condense val="0"/>
        <extend val="0"/>
        <outline val="0"/>
        <shadow val="0"/>
        <u val="none"/>
        <vertAlign val="baseline"/>
        <sz val="11"/>
        <color rgb="FF000000"/>
        <name val="Calibri"/>
        <family val="2"/>
        <scheme val="none"/>
      </font>
      <numFmt numFmtId="1" formatCode="0"/>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numFmt numFmtId="11" formatCode="&quot;£&quot;#,##0.00;\-&quot;£&quot;#,##0.00"/>
      <fill>
        <patternFill patternType="none">
          <fgColor indexed="64"/>
          <bgColor auto="1"/>
        </patternFill>
      </fill>
      <alignment horizontal="righ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numFmt numFmtId="11" formatCode="&quot;£&quot;#,##0.00;\-&quot;£&quot;#,##0.00"/>
      <fill>
        <patternFill patternType="none">
          <fgColor indexed="64"/>
          <bgColor auto="1"/>
        </patternFill>
      </fill>
      <alignment horizontal="righ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style="thin">
          <color rgb="FFD5D3D1"/>
        </right>
        <top style="thin">
          <color rgb="FFD5D3D1"/>
        </top>
        <bottom style="thin">
          <color rgb="FFD5D3D1"/>
        </bottom>
      </border>
    </dxf>
    <dxf>
      <border outline="0">
        <top style="thin">
          <color rgb="FFD5D3D1"/>
        </top>
      </border>
    </dxf>
    <dxf>
      <border outline="0">
        <left style="thin">
          <color rgb="FFD5D3D1"/>
        </left>
        <right style="thin">
          <color rgb="FFD5D3D1"/>
        </right>
        <top style="thin">
          <color rgb="FFD5D3D1"/>
        </top>
        <bottom style="thin">
          <color rgb="FFD5D3D1"/>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left" vertical="bottom" textRotation="0" wrapText="0" indent="0" justifyLastLine="0" shrinkToFit="0" readingOrder="0"/>
    </dxf>
    <dxf>
      <border outline="0">
        <bottom style="thin">
          <color rgb="FFD5D3D1"/>
        </bottom>
      </border>
    </dxf>
    <dxf>
      <font>
        <b/>
        <i val="0"/>
        <strike val="0"/>
        <condense val="0"/>
        <extend val="0"/>
        <outline val="0"/>
        <shadow val="0"/>
        <u val="none"/>
        <vertAlign val="baseline"/>
        <sz val="11"/>
        <color theme="0"/>
        <name val="Calibri"/>
        <family val="2"/>
        <scheme val="none"/>
      </font>
      <fill>
        <patternFill patternType="none">
          <fgColor indexed="64"/>
          <bgColor auto="1"/>
        </patternFill>
      </fill>
      <border diagonalUp="0" diagonalDown="0" outline="0">
        <left style="thin">
          <color rgb="FFD5D3D1"/>
        </left>
        <right style="thin">
          <color rgb="FFD5D3D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EF12DF-01FA-4FAB-85E2-F1E94A385A7D}" name="Table1" displayName="Table1" ref="A1:M100" totalsRowShown="0" headerRowDxfId="17" dataDxfId="15" headerRowBorderDxfId="16" tableBorderDxfId="14" totalsRowBorderDxfId="13">
  <autoFilter ref="A1:M100" xr:uid="{55EF12DF-01FA-4FAB-85E2-F1E94A385A7D}"/>
  <tableColumns count="13">
    <tableColumn id="1" xr3:uid="{716EF9C3-A7F6-4899-A7FD-7816CB82B208}" name="Project/Contract: Contract Name" dataDxfId="12"/>
    <tableColumn id="2" xr3:uid="{9DED7642-8091-4DA3-AD64-1034FC237201}" name="Primary Category" dataDxfId="11"/>
    <tableColumn id="4" xr3:uid="{1FDF4EF4-8A5B-4F72-AFB4-C76F728D4EBA}" name="Short Description" dataDxfId="10"/>
    <tableColumn id="5" xr3:uid="{EA11BBA2-9BE3-4D65-A348-E7CC8254FD1C}" name="Start Date" dataDxfId="9"/>
    <tableColumn id="6" xr3:uid="{156775D5-8B29-4A50-A356-9F1DD0E9C56A}" name="Current End Date" dataDxfId="8"/>
    <tableColumn id="7" xr3:uid="{9EFDE8B3-040F-4E68-B308-0E5D382FC493}" name="Contract Award Value inc Options exc VAT" dataDxfId="7"/>
    <tableColumn id="8" xr3:uid="{F83EE48A-FB11-4A31-BC4F-38C1DF01EF6F}" name="Extension Options Available" dataDxfId="6"/>
    <tableColumn id="9" xr3:uid="{EC2E9E5A-2475-4A08-B9F6-2A012ACF1D2C}" name="Extension Terms" dataDxfId="5"/>
    <tableColumn id="10" xr3:uid="{C2875ACD-9074-42C7-9A02-DB7A64CB8E59}" name="Estimated Annual Value" dataDxfId="4"/>
    <tableColumn id="12" xr3:uid="{51E9531F-ECC1-48D9-9BC5-227B07A10484}" name="Status" dataDxfId="3"/>
    <tableColumn id="13" xr3:uid="{F6C5DE30-C197-47CB-8FEF-247B44FCEE79}" name="Supplier" dataDxfId="2"/>
    <tableColumn id="18" xr3:uid="{DFF657EF-ADE3-4D1E-B254-6D7AE442E79D}" name="Contracting Authority" dataDxfId="1"/>
    <tableColumn id="19" xr3:uid="{E10CA9D6-0F3F-425A-8BD9-B73809715D0D}" name="No. Months" dataDxfId="0">
      <calculatedColumnFormula>NETWORKDAYS(Table1[[#This Row],[Start Date]],Table1[[#This Row],[Current End Date]])/30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0"/>
  <sheetViews>
    <sheetView tabSelected="1" workbookViewId="0">
      <selection activeCell="A17" sqref="A17"/>
    </sheetView>
  </sheetViews>
  <sheetFormatPr defaultRowHeight="15" x14ac:dyDescent="0.25"/>
  <cols>
    <col min="1" max="1" width="82" customWidth="1"/>
    <col min="2" max="2" width="79" customWidth="1"/>
    <col min="3" max="3" width="95.140625" customWidth="1"/>
    <col min="4" max="4" width="13.140625" customWidth="1"/>
    <col min="5" max="5" width="20" customWidth="1"/>
    <col min="6" max="6" width="44.42578125" customWidth="1"/>
    <col min="7" max="7" width="30.42578125" customWidth="1"/>
    <col min="8" max="8" width="210" customWidth="1"/>
    <col min="9" max="9" width="26.42578125" customWidth="1"/>
    <col min="10" max="10" width="30" customWidth="1"/>
    <col min="11" max="11" width="67" customWidth="1"/>
    <col min="12" max="12" width="50" customWidth="1"/>
    <col min="13" max="13" width="13.7109375" bestFit="1" customWidth="1"/>
  </cols>
  <sheetData>
    <row r="1" spans="1:13" x14ac:dyDescent="0.25">
      <c r="A1" s="5" t="s">
        <v>0</v>
      </c>
      <c r="B1" s="6" t="s">
        <v>1</v>
      </c>
      <c r="C1" s="6" t="s">
        <v>2</v>
      </c>
      <c r="D1" s="6" t="s">
        <v>3</v>
      </c>
      <c r="E1" s="6" t="s">
        <v>4</v>
      </c>
      <c r="F1" s="6" t="s">
        <v>5</v>
      </c>
      <c r="G1" s="6" t="s">
        <v>6</v>
      </c>
      <c r="H1" s="6" t="s">
        <v>7</v>
      </c>
      <c r="I1" s="6" t="s">
        <v>8</v>
      </c>
      <c r="J1" s="6" t="s">
        <v>9</v>
      </c>
      <c r="K1" s="6" t="s">
        <v>10</v>
      </c>
      <c r="L1" s="7" t="s">
        <v>11</v>
      </c>
      <c r="M1" s="6" t="s">
        <v>12</v>
      </c>
    </row>
    <row r="2" spans="1:13" x14ac:dyDescent="0.25">
      <c r="A2" s="1" t="s">
        <v>13</v>
      </c>
      <c r="B2" s="2" t="s">
        <v>14</v>
      </c>
      <c r="C2" s="2" t="s">
        <v>15</v>
      </c>
      <c r="D2" s="2" t="s">
        <v>16</v>
      </c>
      <c r="E2" s="2" t="s">
        <v>17</v>
      </c>
      <c r="F2" s="3">
        <v>14400</v>
      </c>
      <c r="G2" s="2" t="s">
        <v>18</v>
      </c>
      <c r="H2" s="2" t="s">
        <v>19</v>
      </c>
      <c r="I2" s="3">
        <v>14400</v>
      </c>
      <c r="J2" s="2" t="s">
        <v>20</v>
      </c>
      <c r="K2" s="2" t="s">
        <v>21</v>
      </c>
      <c r="L2" s="4" t="s">
        <v>22</v>
      </c>
      <c r="M2" s="8">
        <f>NETWORKDAYS(Table1[[#This Row],[Start Date]],Table1[[#This Row],[Current End Date]])/30</f>
        <v>8.6999999999999993</v>
      </c>
    </row>
    <row r="3" spans="1:13" x14ac:dyDescent="0.25">
      <c r="A3" s="1" t="s">
        <v>23</v>
      </c>
      <c r="B3" s="2" t="s">
        <v>24</v>
      </c>
      <c r="C3" s="2" t="s">
        <v>23</v>
      </c>
      <c r="D3" s="2" t="s">
        <v>25</v>
      </c>
      <c r="E3" s="2" t="s">
        <v>17</v>
      </c>
      <c r="F3" s="3">
        <v>175417</v>
      </c>
      <c r="G3" s="2" t="s">
        <v>26</v>
      </c>
      <c r="H3" s="2" t="s">
        <v>27</v>
      </c>
      <c r="I3" s="3">
        <v>19490.78</v>
      </c>
      <c r="J3" s="2" t="s">
        <v>20</v>
      </c>
      <c r="K3" s="2" t="s">
        <v>28</v>
      </c>
      <c r="L3" s="4" t="s">
        <v>22</v>
      </c>
      <c r="M3" s="8">
        <f>NETWORKDAYS(Table1[[#This Row],[Start Date]],Table1[[#This Row],[Current End Date]])/30</f>
        <v>78.233333333333334</v>
      </c>
    </row>
    <row r="4" spans="1:13" x14ac:dyDescent="0.25">
      <c r="A4" s="1" t="s">
        <v>29</v>
      </c>
      <c r="B4" s="2" t="s">
        <v>14</v>
      </c>
      <c r="C4" s="2" t="s">
        <v>30</v>
      </c>
      <c r="D4" s="2" t="s">
        <v>31</v>
      </c>
      <c r="E4" s="2" t="s">
        <v>32</v>
      </c>
      <c r="F4" s="3">
        <v>20628.54</v>
      </c>
      <c r="G4" s="2" t="s">
        <v>18</v>
      </c>
      <c r="H4" s="2" t="s">
        <v>33</v>
      </c>
      <c r="I4" s="3">
        <v>6876.18</v>
      </c>
      <c r="J4" s="2" t="s">
        <v>20</v>
      </c>
      <c r="K4" s="2" t="s">
        <v>34</v>
      </c>
      <c r="L4" s="4" t="s">
        <v>22</v>
      </c>
      <c r="M4" s="8">
        <f>NETWORKDAYS(Table1[[#This Row],[Start Date]],Table1[[#This Row],[Current End Date]])/30</f>
        <v>26.133333333333333</v>
      </c>
    </row>
    <row r="5" spans="1:13" x14ac:dyDescent="0.25">
      <c r="A5" s="1" t="s">
        <v>35</v>
      </c>
      <c r="B5" s="2" t="s">
        <v>36</v>
      </c>
      <c r="C5" s="2" t="s">
        <v>37</v>
      </c>
      <c r="D5" s="2" t="s">
        <v>38</v>
      </c>
      <c r="E5" s="2" t="s">
        <v>17</v>
      </c>
      <c r="F5" s="3">
        <v>20473.2</v>
      </c>
      <c r="G5" s="2" t="s">
        <v>26</v>
      </c>
      <c r="H5" s="2" t="s">
        <v>39</v>
      </c>
      <c r="I5" s="3">
        <v>8530.5</v>
      </c>
      <c r="J5" s="2" t="s">
        <v>20</v>
      </c>
      <c r="K5" s="2" t="s">
        <v>40</v>
      </c>
      <c r="L5" s="4" t="s">
        <v>22</v>
      </c>
      <c r="M5" s="8">
        <f>NETWORKDAYS(Table1[[#This Row],[Start Date]],Table1[[#This Row],[Current End Date]])/30</f>
        <v>17.399999999999999</v>
      </c>
    </row>
    <row r="6" spans="1:13" x14ac:dyDescent="0.25">
      <c r="A6" s="1" t="s">
        <v>41</v>
      </c>
      <c r="B6" s="2" t="s">
        <v>42</v>
      </c>
      <c r="C6" s="2" t="s">
        <v>43</v>
      </c>
      <c r="D6" s="2" t="s">
        <v>44</v>
      </c>
      <c r="E6" s="2" t="s">
        <v>45</v>
      </c>
      <c r="F6" s="3">
        <v>78008.91</v>
      </c>
      <c r="G6" s="2" t="s">
        <v>26</v>
      </c>
      <c r="H6" s="2" t="s">
        <v>46</v>
      </c>
      <c r="I6" s="3">
        <v>19026.46</v>
      </c>
      <c r="J6" s="2" t="s">
        <v>47</v>
      </c>
      <c r="K6" s="2" t="s">
        <v>48</v>
      </c>
      <c r="L6" s="4" t="s">
        <v>22</v>
      </c>
      <c r="M6" s="8">
        <f>NETWORKDAYS(Table1[[#This Row],[Start Date]],Table1[[#This Row],[Current End Date]])/30</f>
        <v>17.366666666666667</v>
      </c>
    </row>
    <row r="7" spans="1:13" x14ac:dyDescent="0.25">
      <c r="A7" s="1" t="s">
        <v>49</v>
      </c>
      <c r="B7" s="2" t="s">
        <v>14</v>
      </c>
      <c r="C7" s="2" t="s">
        <v>50</v>
      </c>
      <c r="D7" s="2" t="s">
        <v>51</v>
      </c>
      <c r="E7" s="2" t="s">
        <v>52</v>
      </c>
      <c r="F7" s="3">
        <v>23901.5</v>
      </c>
      <c r="G7" s="2" t="s">
        <v>18</v>
      </c>
      <c r="H7" s="2" t="s">
        <v>53</v>
      </c>
      <c r="I7" s="3">
        <v>7967.17</v>
      </c>
      <c r="J7" s="2" t="s">
        <v>20</v>
      </c>
      <c r="K7" s="2" t="s">
        <v>54</v>
      </c>
      <c r="L7" s="4" t="s">
        <v>22</v>
      </c>
      <c r="M7" s="8">
        <f>NETWORKDAYS(Table1[[#This Row],[Start Date]],Table1[[#This Row],[Current End Date]])/30</f>
        <v>26.033333333333335</v>
      </c>
    </row>
    <row r="8" spans="1:13" x14ac:dyDescent="0.25">
      <c r="A8" s="1" t="s">
        <v>55</v>
      </c>
      <c r="B8" s="2" t="s">
        <v>56</v>
      </c>
      <c r="C8" s="2" t="s">
        <v>57</v>
      </c>
      <c r="D8" s="2" t="s">
        <v>58</v>
      </c>
      <c r="E8" s="2" t="s">
        <v>59</v>
      </c>
      <c r="F8" s="3">
        <v>6144</v>
      </c>
      <c r="G8" s="2" t="s">
        <v>18</v>
      </c>
      <c r="H8" s="2" t="s">
        <v>33</v>
      </c>
      <c r="I8" s="3">
        <v>6144</v>
      </c>
      <c r="J8" s="2" t="s">
        <v>20</v>
      </c>
      <c r="K8" s="2" t="s">
        <v>60</v>
      </c>
      <c r="L8" s="4" t="s">
        <v>22</v>
      </c>
      <c r="M8" s="8">
        <f>NETWORKDAYS(Table1[[#This Row],[Start Date]],Table1[[#This Row],[Current End Date]])/30</f>
        <v>8.6999999999999993</v>
      </c>
    </row>
    <row r="9" spans="1:13" x14ac:dyDescent="0.25">
      <c r="A9" s="1" t="s">
        <v>61</v>
      </c>
      <c r="B9" s="2" t="s">
        <v>14</v>
      </c>
      <c r="C9" s="2" t="s">
        <v>62</v>
      </c>
      <c r="D9" s="2" t="s">
        <v>63</v>
      </c>
      <c r="E9" s="2" t="s">
        <v>64</v>
      </c>
      <c r="F9" s="3">
        <v>83000</v>
      </c>
      <c r="G9" s="2" t="s">
        <v>18</v>
      </c>
      <c r="H9" s="2" t="s">
        <v>33</v>
      </c>
      <c r="I9" s="3">
        <v>11857.14</v>
      </c>
      <c r="J9" s="2" t="s">
        <v>20</v>
      </c>
      <c r="K9" s="2" t="s">
        <v>65</v>
      </c>
      <c r="L9" s="4" t="s">
        <v>22</v>
      </c>
      <c r="M9" s="8">
        <f>NETWORKDAYS(Table1[[#This Row],[Start Date]],Table1[[#This Row],[Current End Date]])/30</f>
        <v>60.93333333333333</v>
      </c>
    </row>
    <row r="10" spans="1:13" x14ac:dyDescent="0.25">
      <c r="A10" s="1" t="s">
        <v>66</v>
      </c>
      <c r="B10" s="2" t="s">
        <v>14</v>
      </c>
      <c r="C10" s="2" t="s">
        <v>67</v>
      </c>
      <c r="D10" s="2" t="s">
        <v>38</v>
      </c>
      <c r="E10" s="2" t="s">
        <v>68</v>
      </c>
      <c r="F10" s="3">
        <v>44850</v>
      </c>
      <c r="G10" s="2" t="s">
        <v>18</v>
      </c>
      <c r="H10" s="2" t="s">
        <v>33</v>
      </c>
      <c r="I10" s="3">
        <v>14950</v>
      </c>
      <c r="J10" s="2" t="s">
        <v>20</v>
      </c>
      <c r="K10" s="2" t="s">
        <v>69</v>
      </c>
      <c r="L10" s="4" t="s">
        <v>22</v>
      </c>
      <c r="M10" s="8">
        <f>NETWORKDAYS(Table1[[#This Row],[Start Date]],Table1[[#This Row],[Current End Date]])/30</f>
        <v>26.1</v>
      </c>
    </row>
    <row r="11" spans="1:13" x14ac:dyDescent="0.25">
      <c r="A11" s="1" t="s">
        <v>70</v>
      </c>
      <c r="B11" s="2" t="s">
        <v>14</v>
      </c>
      <c r="C11" s="2" t="s">
        <v>71</v>
      </c>
      <c r="D11" s="2" t="s">
        <v>72</v>
      </c>
      <c r="E11" s="2" t="s">
        <v>73</v>
      </c>
      <c r="F11" s="3">
        <v>61500</v>
      </c>
      <c r="G11" s="2" t="s">
        <v>18</v>
      </c>
      <c r="H11" s="2" t="s">
        <v>74</v>
      </c>
      <c r="I11" s="3">
        <v>20500</v>
      </c>
      <c r="J11" s="2" t="s">
        <v>20</v>
      </c>
      <c r="K11" s="2" t="s">
        <v>75</v>
      </c>
      <c r="L11" s="4" t="s">
        <v>22</v>
      </c>
      <c r="M11" s="8">
        <f>NETWORKDAYS(Table1[[#This Row],[Start Date]],Table1[[#This Row],[Current End Date]])/30</f>
        <v>26.1</v>
      </c>
    </row>
    <row r="12" spans="1:13" x14ac:dyDescent="0.25">
      <c r="A12" s="1" t="s">
        <v>76</v>
      </c>
      <c r="B12" s="2" t="s">
        <v>77</v>
      </c>
      <c r="C12" s="2" t="s">
        <v>78</v>
      </c>
      <c r="D12" s="2" t="s">
        <v>79</v>
      </c>
      <c r="E12" s="2" t="s">
        <v>80</v>
      </c>
      <c r="F12" s="3">
        <v>164163</v>
      </c>
      <c r="G12" s="2" t="s">
        <v>18</v>
      </c>
      <c r="H12" s="2" t="s">
        <v>33</v>
      </c>
      <c r="I12" s="3">
        <v>54721</v>
      </c>
      <c r="J12" s="2" t="s">
        <v>20</v>
      </c>
      <c r="K12" s="2" t="s">
        <v>81</v>
      </c>
      <c r="L12" s="4" t="s">
        <v>22</v>
      </c>
      <c r="M12" s="8">
        <f>NETWORKDAYS(Table1[[#This Row],[Start Date]],Table1[[#This Row],[Current End Date]])/30</f>
        <v>26.133333333333333</v>
      </c>
    </row>
    <row r="13" spans="1:13" x14ac:dyDescent="0.25">
      <c r="A13" s="1" t="s">
        <v>82</v>
      </c>
      <c r="B13" s="2" t="s">
        <v>83</v>
      </c>
      <c r="C13" s="2" t="s">
        <v>84</v>
      </c>
      <c r="D13" s="2" t="s">
        <v>85</v>
      </c>
      <c r="E13" s="2" t="s">
        <v>86</v>
      </c>
      <c r="F13" s="3">
        <v>458425.2</v>
      </c>
      <c r="G13" s="2" t="s">
        <v>26</v>
      </c>
      <c r="H13" s="2" t="s">
        <v>87</v>
      </c>
      <c r="I13" s="3">
        <v>305616.8</v>
      </c>
      <c r="J13" s="2" t="s">
        <v>20</v>
      </c>
      <c r="K13" s="2" t="s">
        <v>88</v>
      </c>
      <c r="L13" s="4" t="s">
        <v>22</v>
      </c>
      <c r="M13" s="8">
        <f>NETWORKDAYS(Table1[[#This Row],[Start Date]],Table1[[#This Row],[Current End Date]])/30</f>
        <v>13.066666666666666</v>
      </c>
    </row>
    <row r="14" spans="1:13" x14ac:dyDescent="0.25">
      <c r="A14" s="1" t="s">
        <v>89</v>
      </c>
      <c r="B14" s="2" t="s">
        <v>14</v>
      </c>
      <c r="C14" s="2" t="s">
        <v>90</v>
      </c>
      <c r="D14" s="2" t="s">
        <v>91</v>
      </c>
      <c r="E14" s="2" t="s">
        <v>86</v>
      </c>
      <c r="F14" s="3">
        <v>130431</v>
      </c>
      <c r="G14" s="2" t="s">
        <v>18</v>
      </c>
      <c r="H14" s="2" t="s">
        <v>33</v>
      </c>
      <c r="I14" s="3">
        <v>23714.73</v>
      </c>
      <c r="J14" s="2" t="s">
        <v>20</v>
      </c>
      <c r="K14" s="2" t="s">
        <v>92</v>
      </c>
      <c r="L14" s="4" t="s">
        <v>22</v>
      </c>
      <c r="M14" s="8">
        <f>NETWORKDAYS(Table1[[#This Row],[Start Date]],Table1[[#This Row],[Current End Date]])/30</f>
        <v>47.866666666666667</v>
      </c>
    </row>
    <row r="15" spans="1:13" x14ac:dyDescent="0.25">
      <c r="A15" s="1" t="s">
        <v>93</v>
      </c>
      <c r="B15" s="2" t="s">
        <v>14</v>
      </c>
      <c r="C15" s="2" t="s">
        <v>94</v>
      </c>
      <c r="D15" s="2" t="s">
        <v>95</v>
      </c>
      <c r="E15" s="2" t="s">
        <v>96</v>
      </c>
      <c r="F15" s="3">
        <v>38475</v>
      </c>
      <c r="G15" s="2" t="s">
        <v>18</v>
      </c>
      <c r="H15" s="2" t="s">
        <v>33</v>
      </c>
      <c r="I15" s="3">
        <v>12825</v>
      </c>
      <c r="J15" s="2" t="s">
        <v>20</v>
      </c>
      <c r="K15" s="2" t="s">
        <v>97</v>
      </c>
      <c r="L15" s="4" t="s">
        <v>22</v>
      </c>
      <c r="M15" s="8">
        <f>NETWORKDAYS(Table1[[#This Row],[Start Date]],Table1[[#This Row],[Current End Date]])/30</f>
        <v>26.1</v>
      </c>
    </row>
    <row r="16" spans="1:13" x14ac:dyDescent="0.25">
      <c r="A16" s="1" t="s">
        <v>98</v>
      </c>
      <c r="B16" s="2" t="s">
        <v>14</v>
      </c>
      <c r="C16" s="2" t="s">
        <v>98</v>
      </c>
      <c r="D16" s="2" t="s">
        <v>99</v>
      </c>
      <c r="E16" s="2" t="s">
        <v>100</v>
      </c>
      <c r="F16" s="3">
        <v>4500000</v>
      </c>
      <c r="G16" s="2" t="s">
        <v>18</v>
      </c>
      <c r="H16" s="2" t="s">
        <v>33</v>
      </c>
      <c r="I16" s="3">
        <v>739726.03</v>
      </c>
      <c r="J16" s="2" t="s">
        <v>20</v>
      </c>
      <c r="K16" s="2" t="s">
        <v>101</v>
      </c>
      <c r="L16" s="4" t="s">
        <v>22</v>
      </c>
      <c r="M16" s="8">
        <f>NETWORKDAYS(Table1[[#This Row],[Start Date]],Table1[[#This Row],[Current End Date]])/30</f>
        <v>53.166666666666664</v>
      </c>
    </row>
    <row r="17" spans="1:13" x14ac:dyDescent="0.25">
      <c r="A17" s="9" t="s">
        <v>102</v>
      </c>
      <c r="B17" s="2" t="s">
        <v>103</v>
      </c>
      <c r="C17" s="2" t="s">
        <v>104</v>
      </c>
      <c r="D17" s="2" t="s">
        <v>105</v>
      </c>
      <c r="E17" s="2" t="s">
        <v>106</v>
      </c>
      <c r="F17" s="3">
        <v>1718517</v>
      </c>
      <c r="G17" s="2" t="s">
        <v>18</v>
      </c>
      <c r="H17" s="2" t="s">
        <v>33</v>
      </c>
      <c r="I17" s="3">
        <v>214814.63</v>
      </c>
      <c r="J17" s="2" t="s">
        <v>20</v>
      </c>
      <c r="K17" s="2" t="s">
        <v>107</v>
      </c>
      <c r="L17" s="4" t="s">
        <v>22</v>
      </c>
      <c r="M17" s="8">
        <f>NETWORKDAYS(Table1[[#This Row],[Start Date]],Table1[[#This Row],[Current End Date]])/30</f>
        <v>69.599999999999994</v>
      </c>
    </row>
    <row r="18" spans="1:13" x14ac:dyDescent="0.25">
      <c r="A18" s="1" t="s">
        <v>108</v>
      </c>
      <c r="B18" s="2" t="s">
        <v>109</v>
      </c>
      <c r="C18" s="2" t="s">
        <v>110</v>
      </c>
      <c r="D18" s="2" t="s">
        <v>16</v>
      </c>
      <c r="E18" s="2" t="s">
        <v>68</v>
      </c>
      <c r="F18" s="3">
        <v>11592</v>
      </c>
      <c r="G18" s="2" t="s">
        <v>18</v>
      </c>
      <c r="H18" s="2" t="s">
        <v>53</v>
      </c>
      <c r="I18" s="3">
        <v>4830</v>
      </c>
      <c r="J18" s="2" t="s">
        <v>20</v>
      </c>
      <c r="K18" s="2" t="s">
        <v>111</v>
      </c>
      <c r="L18" s="4" t="s">
        <v>22</v>
      </c>
      <c r="M18" s="8">
        <f>NETWORKDAYS(Table1[[#This Row],[Start Date]],Table1[[#This Row],[Current End Date]])/30</f>
        <v>17.399999999999999</v>
      </c>
    </row>
    <row r="19" spans="1:13" x14ac:dyDescent="0.25">
      <c r="A19" s="1" t="s">
        <v>112</v>
      </c>
      <c r="B19" s="2" t="s">
        <v>14</v>
      </c>
      <c r="C19" s="2" t="s">
        <v>113</v>
      </c>
      <c r="D19" s="2" t="s">
        <v>114</v>
      </c>
      <c r="E19" s="2" t="s">
        <v>115</v>
      </c>
      <c r="F19" s="3">
        <v>12896.36</v>
      </c>
      <c r="G19" s="2" t="s">
        <v>26</v>
      </c>
      <c r="H19" s="2" t="s">
        <v>116</v>
      </c>
      <c r="I19" s="3">
        <v>12896.36</v>
      </c>
      <c r="J19" s="2" t="s">
        <v>20</v>
      </c>
      <c r="K19" s="2" t="s">
        <v>101</v>
      </c>
      <c r="L19" s="4" t="s">
        <v>22</v>
      </c>
      <c r="M19" s="8">
        <f>NETWORKDAYS(Table1[[#This Row],[Start Date]],Table1[[#This Row],[Current End Date]])/30</f>
        <v>8.6666666666666661</v>
      </c>
    </row>
    <row r="20" spans="1:13" x14ac:dyDescent="0.25">
      <c r="A20" s="1" t="s">
        <v>117</v>
      </c>
      <c r="B20" s="2" t="s">
        <v>118</v>
      </c>
      <c r="C20" s="2" t="s">
        <v>119</v>
      </c>
      <c r="D20" s="2" t="s">
        <v>120</v>
      </c>
      <c r="E20" s="2" t="s">
        <v>121</v>
      </c>
      <c r="F20" s="3">
        <v>15000</v>
      </c>
      <c r="G20" s="2" t="s">
        <v>18</v>
      </c>
      <c r="H20" s="2" t="s">
        <v>122</v>
      </c>
      <c r="I20" s="3">
        <v>3750</v>
      </c>
      <c r="J20" s="2" t="s">
        <v>47</v>
      </c>
      <c r="K20" s="2" t="s">
        <v>123</v>
      </c>
      <c r="L20" s="4" t="s">
        <v>22</v>
      </c>
      <c r="M20" s="8">
        <f>NETWORKDAYS(Table1[[#This Row],[Start Date]],Table1[[#This Row],[Current End Date]])/30</f>
        <v>34.766666666666666</v>
      </c>
    </row>
    <row r="21" spans="1:13" x14ac:dyDescent="0.25">
      <c r="A21" s="1" t="s">
        <v>124</v>
      </c>
      <c r="B21" s="2" t="s">
        <v>14</v>
      </c>
      <c r="C21" s="2" t="s">
        <v>124</v>
      </c>
      <c r="D21" s="2" t="s">
        <v>125</v>
      </c>
      <c r="E21" s="2" t="s">
        <v>126</v>
      </c>
      <c r="F21" s="3">
        <v>352556</v>
      </c>
      <c r="G21" s="2" t="s">
        <v>18</v>
      </c>
      <c r="H21" s="2" t="s">
        <v>33</v>
      </c>
      <c r="I21" s="3">
        <v>70511.199999999997</v>
      </c>
      <c r="J21" s="2" t="s">
        <v>20</v>
      </c>
      <c r="K21" s="2" t="s">
        <v>92</v>
      </c>
      <c r="L21" s="4" t="s">
        <v>22</v>
      </c>
      <c r="M21" s="8">
        <f>NETWORKDAYS(Table1[[#This Row],[Start Date]],Table1[[#This Row],[Current End Date]])/30</f>
        <v>43.466666666666669</v>
      </c>
    </row>
    <row r="22" spans="1:13" x14ac:dyDescent="0.25">
      <c r="A22" s="1" t="s">
        <v>127</v>
      </c>
      <c r="B22" s="2" t="s">
        <v>128</v>
      </c>
      <c r="C22" s="2" t="s">
        <v>129</v>
      </c>
      <c r="D22" s="2" t="s">
        <v>130</v>
      </c>
      <c r="E22" s="2" t="s">
        <v>131</v>
      </c>
      <c r="F22" s="3">
        <v>2819</v>
      </c>
      <c r="G22" s="2" t="s">
        <v>18</v>
      </c>
      <c r="H22" s="2" t="s">
        <v>33</v>
      </c>
      <c r="I22" s="3">
        <v>2819</v>
      </c>
      <c r="J22" s="2" t="s">
        <v>20</v>
      </c>
      <c r="K22" s="2" t="s">
        <v>132</v>
      </c>
      <c r="L22" s="4" t="s">
        <v>22</v>
      </c>
      <c r="M22" s="8">
        <f>NETWORKDAYS(Table1[[#This Row],[Start Date]],Table1[[#This Row],[Current End Date]])/30</f>
        <v>8.6999999999999993</v>
      </c>
    </row>
    <row r="23" spans="1:13" x14ac:dyDescent="0.25">
      <c r="A23" s="1" t="s">
        <v>133</v>
      </c>
      <c r="B23" s="2" t="s">
        <v>134</v>
      </c>
      <c r="C23" s="2" t="s">
        <v>133</v>
      </c>
      <c r="D23" s="2" t="s">
        <v>135</v>
      </c>
      <c r="E23" s="2" t="s">
        <v>17</v>
      </c>
      <c r="F23" s="3">
        <v>152695</v>
      </c>
      <c r="G23" s="2" t="s">
        <v>18</v>
      </c>
      <c r="H23" s="2" t="s">
        <v>33</v>
      </c>
      <c r="I23" s="3">
        <v>38173.75</v>
      </c>
      <c r="J23" s="2" t="s">
        <v>20</v>
      </c>
      <c r="K23" s="2" t="s">
        <v>136</v>
      </c>
      <c r="L23" s="4" t="s">
        <v>22</v>
      </c>
      <c r="M23" s="8">
        <f>NETWORKDAYS(Table1[[#This Row],[Start Date]],Table1[[#This Row],[Current End Date]])/30</f>
        <v>34.766666666666666</v>
      </c>
    </row>
    <row r="24" spans="1:13" x14ac:dyDescent="0.25">
      <c r="A24" s="1" t="s">
        <v>137</v>
      </c>
      <c r="B24" s="2" t="s">
        <v>14</v>
      </c>
      <c r="C24" s="2" t="s">
        <v>138</v>
      </c>
      <c r="D24" s="2" t="s">
        <v>139</v>
      </c>
      <c r="E24" s="2" t="s">
        <v>140</v>
      </c>
      <c r="F24" s="3">
        <v>5000</v>
      </c>
      <c r="G24" s="2" t="s">
        <v>18</v>
      </c>
      <c r="H24" s="2" t="s">
        <v>33</v>
      </c>
      <c r="I24" s="3">
        <v>5000</v>
      </c>
      <c r="J24" s="2" t="s">
        <v>20</v>
      </c>
      <c r="K24" s="2" t="s">
        <v>141</v>
      </c>
      <c r="L24" s="4" t="s">
        <v>22</v>
      </c>
      <c r="M24" s="8">
        <f>NETWORKDAYS(Table1[[#This Row],[Start Date]],Table1[[#This Row],[Current End Date]])/30</f>
        <v>8.6999999999999993</v>
      </c>
    </row>
    <row r="25" spans="1:13" x14ac:dyDescent="0.25">
      <c r="A25" s="1" t="s">
        <v>142</v>
      </c>
      <c r="B25" s="2" t="s">
        <v>14</v>
      </c>
      <c r="C25" s="2" t="s">
        <v>143</v>
      </c>
      <c r="D25" s="2" t="s">
        <v>144</v>
      </c>
      <c r="E25" s="2" t="s">
        <v>145</v>
      </c>
      <c r="F25" s="3">
        <v>25228</v>
      </c>
      <c r="G25" s="2" t="s">
        <v>18</v>
      </c>
      <c r="H25" s="2" t="s">
        <v>33</v>
      </c>
      <c r="I25" s="3">
        <v>25228</v>
      </c>
      <c r="J25" s="2" t="s">
        <v>20</v>
      </c>
      <c r="K25" s="2" t="s">
        <v>142</v>
      </c>
      <c r="L25" s="4" t="s">
        <v>22</v>
      </c>
      <c r="M25" s="8">
        <f>NETWORKDAYS(Table1[[#This Row],[Start Date]],Table1[[#This Row],[Current End Date]])/30</f>
        <v>8.6666666666666661</v>
      </c>
    </row>
    <row r="26" spans="1:13" x14ac:dyDescent="0.25">
      <c r="A26" s="1" t="s">
        <v>146</v>
      </c>
      <c r="B26" s="2" t="s">
        <v>14</v>
      </c>
      <c r="C26" s="2" t="s">
        <v>146</v>
      </c>
      <c r="D26" s="2" t="s">
        <v>147</v>
      </c>
      <c r="E26" s="2" t="s">
        <v>148</v>
      </c>
      <c r="F26" s="3">
        <v>187682</v>
      </c>
      <c r="G26" s="2" t="s">
        <v>26</v>
      </c>
      <c r="H26" s="2" t="s">
        <v>149</v>
      </c>
      <c r="I26" s="3">
        <v>62560.67</v>
      </c>
      <c r="J26" s="2" t="s">
        <v>20</v>
      </c>
      <c r="K26" s="2" t="s">
        <v>150</v>
      </c>
      <c r="L26" s="4" t="s">
        <v>22</v>
      </c>
      <c r="M26" s="8">
        <f>NETWORKDAYS(Table1[[#This Row],[Start Date]],Table1[[#This Row],[Current End Date]])/30</f>
        <v>26.133333333333333</v>
      </c>
    </row>
    <row r="27" spans="1:13" x14ac:dyDescent="0.25">
      <c r="A27" s="1" t="s">
        <v>151</v>
      </c>
      <c r="B27" s="2" t="s">
        <v>152</v>
      </c>
      <c r="C27" s="2" t="s">
        <v>151</v>
      </c>
      <c r="D27" s="2" t="s">
        <v>153</v>
      </c>
      <c r="E27" s="2" t="s">
        <v>154</v>
      </c>
      <c r="F27" s="3">
        <v>12150</v>
      </c>
      <c r="G27" s="2" t="s">
        <v>18</v>
      </c>
      <c r="H27" s="2" t="s">
        <v>33</v>
      </c>
      <c r="I27" s="3">
        <v>4050</v>
      </c>
      <c r="J27" s="2" t="s">
        <v>20</v>
      </c>
      <c r="K27" s="2" t="s">
        <v>155</v>
      </c>
      <c r="L27" s="4" t="s">
        <v>22</v>
      </c>
      <c r="M27" s="8">
        <f>NETWORKDAYS(Table1[[#This Row],[Start Date]],Table1[[#This Row],[Current End Date]])/30</f>
        <v>26.066666666666666</v>
      </c>
    </row>
    <row r="28" spans="1:13" x14ac:dyDescent="0.25">
      <c r="A28" s="1" t="s">
        <v>156</v>
      </c>
      <c r="B28" s="2" t="s">
        <v>152</v>
      </c>
      <c r="C28" s="2" t="s">
        <v>157</v>
      </c>
      <c r="D28" s="2" t="s">
        <v>158</v>
      </c>
      <c r="E28" s="2" t="s">
        <v>159</v>
      </c>
      <c r="F28" s="3">
        <v>6450</v>
      </c>
      <c r="G28" s="2" t="s">
        <v>18</v>
      </c>
      <c r="H28" s="2" t="s">
        <v>33</v>
      </c>
      <c r="I28" s="3">
        <v>2150</v>
      </c>
      <c r="J28" s="2" t="s">
        <v>20</v>
      </c>
      <c r="K28" s="2" t="s">
        <v>160</v>
      </c>
      <c r="L28" s="4" t="s">
        <v>22</v>
      </c>
      <c r="M28" s="8">
        <f>NETWORKDAYS(Table1[[#This Row],[Start Date]],Table1[[#This Row],[Current End Date]])/30</f>
        <v>26.1</v>
      </c>
    </row>
    <row r="29" spans="1:13" x14ac:dyDescent="0.25">
      <c r="A29" s="1" t="s">
        <v>161</v>
      </c>
      <c r="B29" s="2" t="s">
        <v>162</v>
      </c>
      <c r="C29" s="2" t="s">
        <v>163</v>
      </c>
      <c r="D29" s="2" t="s">
        <v>139</v>
      </c>
      <c r="E29" s="2" t="s">
        <v>140</v>
      </c>
      <c r="F29" s="3">
        <v>23931.54</v>
      </c>
      <c r="G29" s="2" t="s">
        <v>18</v>
      </c>
      <c r="H29" s="2" t="s">
        <v>33</v>
      </c>
      <c r="I29" s="3">
        <v>23931.54</v>
      </c>
      <c r="J29" s="2" t="s">
        <v>20</v>
      </c>
      <c r="K29" s="2" t="s">
        <v>164</v>
      </c>
      <c r="L29" s="4" t="s">
        <v>22</v>
      </c>
      <c r="M29" s="8">
        <f>NETWORKDAYS(Table1[[#This Row],[Start Date]],Table1[[#This Row],[Current End Date]])/30</f>
        <v>8.6999999999999993</v>
      </c>
    </row>
    <row r="30" spans="1:13" x14ac:dyDescent="0.25">
      <c r="A30" s="1" t="s">
        <v>165</v>
      </c>
      <c r="B30" s="2" t="s">
        <v>14</v>
      </c>
      <c r="C30" s="2" t="s">
        <v>166</v>
      </c>
      <c r="D30" s="2" t="s">
        <v>16</v>
      </c>
      <c r="E30" s="2" t="s">
        <v>167</v>
      </c>
      <c r="F30" s="3">
        <v>110311.67</v>
      </c>
      <c r="G30" s="2" t="s">
        <v>18</v>
      </c>
      <c r="H30" s="2" t="s">
        <v>33</v>
      </c>
      <c r="I30" s="3">
        <v>63035.24</v>
      </c>
      <c r="J30" s="2" t="s">
        <v>20</v>
      </c>
      <c r="K30" s="2" t="s">
        <v>168</v>
      </c>
      <c r="L30" s="4" t="s">
        <v>22</v>
      </c>
      <c r="M30" s="8">
        <f>NETWORKDAYS(Table1[[#This Row],[Start Date]],Table1[[#This Row],[Current End Date]])/30</f>
        <v>15.266666666666667</v>
      </c>
    </row>
    <row r="31" spans="1:13" x14ac:dyDescent="0.25">
      <c r="A31" s="1" t="s">
        <v>169</v>
      </c>
      <c r="B31" s="2" t="s">
        <v>103</v>
      </c>
      <c r="C31" s="2" t="s">
        <v>170</v>
      </c>
      <c r="D31" s="2" t="s">
        <v>16</v>
      </c>
      <c r="E31" s="2" t="s">
        <v>171</v>
      </c>
      <c r="F31" s="3">
        <v>138645.23000000001</v>
      </c>
      <c r="G31" s="2" t="s">
        <v>18</v>
      </c>
      <c r="H31" s="2" t="s">
        <v>33</v>
      </c>
      <c r="I31" s="3">
        <v>138645.23000000001</v>
      </c>
      <c r="J31" s="2" t="s">
        <v>20</v>
      </c>
      <c r="K31" s="2" t="s">
        <v>172</v>
      </c>
      <c r="L31" s="4" t="s">
        <v>22</v>
      </c>
      <c r="M31" s="8">
        <f>NETWORKDAYS(Table1[[#This Row],[Start Date]],Table1[[#This Row],[Current End Date]])/30</f>
        <v>8.6666666666666661</v>
      </c>
    </row>
    <row r="32" spans="1:13" x14ac:dyDescent="0.25">
      <c r="A32" s="1" t="s">
        <v>173</v>
      </c>
      <c r="B32" s="2" t="s">
        <v>14</v>
      </c>
      <c r="C32" s="2" t="s">
        <v>174</v>
      </c>
      <c r="D32" s="2" t="s">
        <v>175</v>
      </c>
      <c r="E32" s="2" t="s">
        <v>176</v>
      </c>
      <c r="F32" s="3">
        <v>13122</v>
      </c>
      <c r="G32" s="2" t="s">
        <v>18</v>
      </c>
      <c r="H32" s="2" t="s">
        <v>177</v>
      </c>
      <c r="I32" s="3">
        <v>13122</v>
      </c>
      <c r="J32" s="2" t="s">
        <v>20</v>
      </c>
      <c r="K32" s="2" t="s">
        <v>178</v>
      </c>
      <c r="L32" s="4" t="s">
        <v>22</v>
      </c>
      <c r="M32" s="8">
        <f>NETWORKDAYS(Table1[[#This Row],[Start Date]],Table1[[#This Row],[Current End Date]])/30</f>
        <v>8.7333333333333325</v>
      </c>
    </row>
    <row r="33" spans="1:13" x14ac:dyDescent="0.25">
      <c r="A33" s="1" t="s">
        <v>179</v>
      </c>
      <c r="B33" s="2" t="s">
        <v>14</v>
      </c>
      <c r="C33" s="2" t="s">
        <v>180</v>
      </c>
      <c r="D33" s="2" t="s">
        <v>16</v>
      </c>
      <c r="E33" s="2" t="s">
        <v>17</v>
      </c>
      <c r="F33" s="3">
        <v>7200</v>
      </c>
      <c r="G33" s="2" t="s">
        <v>18</v>
      </c>
      <c r="H33" s="2" t="s">
        <v>181</v>
      </c>
      <c r="I33" s="3">
        <v>7200</v>
      </c>
      <c r="J33" s="2" t="s">
        <v>20</v>
      </c>
      <c r="K33" s="2" t="s">
        <v>92</v>
      </c>
      <c r="L33" s="4" t="s">
        <v>22</v>
      </c>
      <c r="M33" s="8">
        <f>NETWORKDAYS(Table1[[#This Row],[Start Date]],Table1[[#This Row],[Current End Date]])/30</f>
        <v>8.6999999999999993</v>
      </c>
    </row>
    <row r="34" spans="1:13" x14ac:dyDescent="0.25">
      <c r="A34" s="1" t="s">
        <v>182</v>
      </c>
      <c r="B34" s="2" t="s">
        <v>56</v>
      </c>
      <c r="C34" s="2" t="s">
        <v>183</v>
      </c>
      <c r="D34" s="2" t="s">
        <v>184</v>
      </c>
      <c r="E34" s="2" t="s">
        <v>185</v>
      </c>
      <c r="F34" s="3">
        <v>9014.82</v>
      </c>
      <c r="G34" s="2" t="s">
        <v>18</v>
      </c>
      <c r="H34" s="2" t="s">
        <v>33</v>
      </c>
      <c r="I34" s="3">
        <v>12019.76</v>
      </c>
      <c r="J34" s="2" t="s">
        <v>20</v>
      </c>
      <c r="K34" s="2" t="s">
        <v>107</v>
      </c>
      <c r="L34" s="4" t="s">
        <v>22</v>
      </c>
      <c r="M34" s="8">
        <f>NETWORKDAYS(Table1[[#This Row],[Start Date]],Table1[[#This Row],[Current End Date]])/30</f>
        <v>6.4</v>
      </c>
    </row>
    <row r="35" spans="1:13" x14ac:dyDescent="0.25">
      <c r="A35" s="1" t="s">
        <v>186</v>
      </c>
      <c r="B35" s="2" t="s">
        <v>14</v>
      </c>
      <c r="C35" s="2" t="s">
        <v>187</v>
      </c>
      <c r="D35" s="2" t="s">
        <v>188</v>
      </c>
      <c r="E35" s="2" t="s">
        <v>100</v>
      </c>
      <c r="F35" s="3">
        <v>118943.82</v>
      </c>
      <c r="G35" s="2" t="s">
        <v>18</v>
      </c>
      <c r="H35" s="2" t="s">
        <v>189</v>
      </c>
      <c r="I35" s="3">
        <v>59471.91</v>
      </c>
      <c r="J35" s="2" t="s">
        <v>20</v>
      </c>
      <c r="K35" s="2" t="s">
        <v>190</v>
      </c>
      <c r="L35" s="4" t="s">
        <v>22</v>
      </c>
      <c r="M35" s="8">
        <f>NETWORKDAYS(Table1[[#This Row],[Start Date]],Table1[[#This Row],[Current End Date]])/30</f>
        <v>17.366666666666667</v>
      </c>
    </row>
    <row r="36" spans="1:13" x14ac:dyDescent="0.25">
      <c r="A36" s="1" t="s">
        <v>191</v>
      </c>
      <c r="B36" s="2" t="s">
        <v>192</v>
      </c>
      <c r="C36" s="2" t="s">
        <v>193</v>
      </c>
      <c r="D36" s="2" t="s">
        <v>45</v>
      </c>
      <c r="E36" s="2" t="s">
        <v>171</v>
      </c>
      <c r="F36" s="3">
        <v>126415</v>
      </c>
      <c r="G36" s="2" t="s">
        <v>18</v>
      </c>
      <c r="H36" s="2" t="s">
        <v>74</v>
      </c>
      <c r="I36" s="3">
        <v>126415</v>
      </c>
      <c r="J36" s="2" t="s">
        <v>20</v>
      </c>
      <c r="K36" s="2" t="s">
        <v>194</v>
      </c>
      <c r="L36" s="4" t="s">
        <v>22</v>
      </c>
      <c r="M36" s="8">
        <f>NETWORKDAYS(Table1[[#This Row],[Start Date]],Table1[[#This Row],[Current End Date]])/30</f>
        <v>8.6999999999999993</v>
      </c>
    </row>
    <row r="37" spans="1:13" x14ac:dyDescent="0.25">
      <c r="A37" s="1" t="s">
        <v>195</v>
      </c>
      <c r="B37" s="2" t="s">
        <v>14</v>
      </c>
      <c r="C37" s="2" t="s">
        <v>196</v>
      </c>
      <c r="D37" s="2" t="s">
        <v>197</v>
      </c>
      <c r="E37" s="2" t="s">
        <v>198</v>
      </c>
      <c r="F37" s="3">
        <v>42076</v>
      </c>
      <c r="G37" s="2" t="s">
        <v>26</v>
      </c>
      <c r="H37" s="2" t="s">
        <v>199</v>
      </c>
      <c r="I37" s="3">
        <v>42076</v>
      </c>
      <c r="J37" s="2" t="s">
        <v>20</v>
      </c>
      <c r="K37" s="2" t="s">
        <v>200</v>
      </c>
      <c r="L37" s="4" t="s">
        <v>22</v>
      </c>
      <c r="M37" s="8">
        <f>NETWORKDAYS(Table1[[#This Row],[Start Date]],Table1[[#This Row],[Current End Date]])/30</f>
        <v>8.6999999999999993</v>
      </c>
    </row>
    <row r="38" spans="1:13" x14ac:dyDescent="0.25">
      <c r="A38" s="1" t="s">
        <v>201</v>
      </c>
      <c r="B38" s="2" t="s">
        <v>152</v>
      </c>
      <c r="C38" s="2" t="s">
        <v>202</v>
      </c>
      <c r="D38" s="2" t="s">
        <v>38</v>
      </c>
      <c r="E38" s="2" t="s">
        <v>68</v>
      </c>
      <c r="F38" s="3">
        <v>22819</v>
      </c>
      <c r="G38" s="2" t="s">
        <v>18</v>
      </c>
      <c r="H38" s="2" t="s">
        <v>33</v>
      </c>
      <c r="I38" s="3">
        <v>7606.33</v>
      </c>
      <c r="J38" s="2" t="s">
        <v>20</v>
      </c>
      <c r="K38" s="2" t="s">
        <v>203</v>
      </c>
      <c r="L38" s="4" t="s">
        <v>22</v>
      </c>
      <c r="M38" s="8">
        <f>NETWORKDAYS(Table1[[#This Row],[Start Date]],Table1[[#This Row],[Current End Date]])/30</f>
        <v>26.1</v>
      </c>
    </row>
    <row r="39" spans="1:13" x14ac:dyDescent="0.25">
      <c r="A39" s="1" t="s">
        <v>204</v>
      </c>
      <c r="B39" s="2" t="s">
        <v>205</v>
      </c>
      <c r="C39" s="2" t="s">
        <v>204</v>
      </c>
      <c r="D39" s="2" t="s">
        <v>206</v>
      </c>
      <c r="E39" s="2" t="s">
        <v>207</v>
      </c>
      <c r="F39" s="3">
        <v>1095696</v>
      </c>
      <c r="G39" s="2" t="s">
        <v>18</v>
      </c>
      <c r="H39" s="2" t="s">
        <v>33</v>
      </c>
      <c r="I39" s="3">
        <v>273924</v>
      </c>
      <c r="J39" s="2" t="s">
        <v>20</v>
      </c>
      <c r="K39" s="2" t="s">
        <v>208</v>
      </c>
      <c r="L39" s="4" t="s">
        <v>22</v>
      </c>
      <c r="M39" s="8">
        <f>NETWORKDAYS(Table1[[#This Row],[Start Date]],Table1[[#This Row],[Current End Date]])/30</f>
        <v>34.833333333333336</v>
      </c>
    </row>
    <row r="40" spans="1:13" x14ac:dyDescent="0.25">
      <c r="A40" s="1" t="s">
        <v>209</v>
      </c>
      <c r="B40" s="2" t="s">
        <v>210</v>
      </c>
      <c r="C40" s="2" t="s">
        <v>211</v>
      </c>
      <c r="D40" s="2" t="s">
        <v>212</v>
      </c>
      <c r="E40" s="2" t="s">
        <v>213</v>
      </c>
      <c r="F40" s="3">
        <v>28677.78</v>
      </c>
      <c r="G40" s="2" t="s">
        <v>18</v>
      </c>
      <c r="H40" s="2" t="s">
        <v>33</v>
      </c>
      <c r="I40" s="3">
        <v>9559.26</v>
      </c>
      <c r="J40" s="2" t="s">
        <v>20</v>
      </c>
      <c r="K40" s="2" t="s">
        <v>214</v>
      </c>
      <c r="L40" s="4" t="s">
        <v>22</v>
      </c>
      <c r="M40" s="8">
        <f>NETWORKDAYS(Table1[[#This Row],[Start Date]],Table1[[#This Row],[Current End Date]])/30</f>
        <v>26.133333333333333</v>
      </c>
    </row>
    <row r="41" spans="1:13" x14ac:dyDescent="0.25">
      <c r="A41" s="1" t="s">
        <v>209</v>
      </c>
      <c r="B41" s="2" t="s">
        <v>210</v>
      </c>
      <c r="C41" s="2" t="s">
        <v>211</v>
      </c>
      <c r="D41" s="2" t="s">
        <v>212</v>
      </c>
      <c r="E41" s="2" t="s">
        <v>213</v>
      </c>
      <c r="F41" s="3">
        <v>11363</v>
      </c>
      <c r="G41" s="2" t="s">
        <v>18</v>
      </c>
      <c r="H41" s="2" t="s">
        <v>33</v>
      </c>
      <c r="I41" s="3">
        <v>3787.67</v>
      </c>
      <c r="J41" s="2" t="s">
        <v>20</v>
      </c>
      <c r="K41" s="2" t="s">
        <v>215</v>
      </c>
      <c r="L41" s="4" t="s">
        <v>22</v>
      </c>
      <c r="M41" s="8">
        <f>NETWORKDAYS(Table1[[#This Row],[Start Date]],Table1[[#This Row],[Current End Date]])/30</f>
        <v>26.133333333333333</v>
      </c>
    </row>
    <row r="42" spans="1:13" x14ac:dyDescent="0.25">
      <c r="A42" s="1" t="s">
        <v>216</v>
      </c>
      <c r="B42" s="2" t="s">
        <v>14</v>
      </c>
      <c r="C42" s="2" t="s">
        <v>217</v>
      </c>
      <c r="D42" s="2" t="s">
        <v>45</v>
      </c>
      <c r="E42" s="2" t="s">
        <v>218</v>
      </c>
      <c r="F42" s="3">
        <v>104000</v>
      </c>
      <c r="G42" s="2" t="s">
        <v>18</v>
      </c>
      <c r="H42" s="2" t="s">
        <v>219</v>
      </c>
      <c r="I42" s="3">
        <v>52000</v>
      </c>
      <c r="J42" s="2" t="s">
        <v>20</v>
      </c>
      <c r="K42" s="2" t="s">
        <v>92</v>
      </c>
      <c r="L42" s="4" t="s">
        <v>22</v>
      </c>
      <c r="M42" s="8">
        <f>NETWORKDAYS(Table1[[#This Row],[Start Date]],Table1[[#This Row],[Current End Date]])/30</f>
        <v>17.399999999999999</v>
      </c>
    </row>
    <row r="43" spans="1:13" x14ac:dyDescent="0.25">
      <c r="A43" s="1" t="s">
        <v>220</v>
      </c>
      <c r="B43" s="2" t="s">
        <v>221</v>
      </c>
      <c r="C43" s="2" t="s">
        <v>222</v>
      </c>
      <c r="D43" s="2" t="s">
        <v>223</v>
      </c>
      <c r="E43" s="2" t="s">
        <v>224</v>
      </c>
      <c r="F43" s="3">
        <v>750000</v>
      </c>
      <c r="G43" s="2" t="s">
        <v>26</v>
      </c>
      <c r="H43" s="2" t="s">
        <v>225</v>
      </c>
      <c r="I43" s="3">
        <v>94736.84</v>
      </c>
      <c r="J43" s="2" t="s">
        <v>20</v>
      </c>
      <c r="K43" s="2" t="s">
        <v>226</v>
      </c>
      <c r="L43" s="4" t="s">
        <v>22</v>
      </c>
      <c r="M43" s="8">
        <f>NETWORKDAYS(Table1[[#This Row],[Start Date]],Table1[[#This Row],[Current End Date]])/30</f>
        <v>68.86666666666666</v>
      </c>
    </row>
    <row r="44" spans="1:13" x14ac:dyDescent="0.25">
      <c r="A44" s="1" t="s">
        <v>227</v>
      </c>
      <c r="B44" s="2" t="s">
        <v>228</v>
      </c>
      <c r="C44" s="2" t="s">
        <v>229</v>
      </c>
      <c r="D44" s="2" t="s">
        <v>184</v>
      </c>
      <c r="E44" s="2" t="s">
        <v>230</v>
      </c>
      <c r="F44" s="3">
        <v>14023</v>
      </c>
      <c r="G44" s="2" t="s">
        <v>18</v>
      </c>
      <c r="H44" s="2" t="s">
        <v>74</v>
      </c>
      <c r="I44" s="3">
        <v>14023</v>
      </c>
      <c r="J44" s="2" t="s">
        <v>20</v>
      </c>
      <c r="K44" s="2" t="s">
        <v>231</v>
      </c>
      <c r="L44" s="4" t="s">
        <v>22</v>
      </c>
      <c r="M44" s="8">
        <f>NETWORKDAYS(Table1[[#This Row],[Start Date]],Table1[[#This Row],[Current End Date]])/30</f>
        <v>8.6666666666666661</v>
      </c>
    </row>
    <row r="45" spans="1:13" x14ac:dyDescent="0.25">
      <c r="A45" s="1" t="s">
        <v>232</v>
      </c>
      <c r="B45" s="2" t="s">
        <v>56</v>
      </c>
      <c r="C45" s="2" t="s">
        <v>233</v>
      </c>
      <c r="D45" s="2" t="s">
        <v>234</v>
      </c>
      <c r="E45" s="2" t="s">
        <v>235</v>
      </c>
      <c r="F45" s="3">
        <v>7865</v>
      </c>
      <c r="G45" s="2" t="s">
        <v>18</v>
      </c>
      <c r="H45" s="2" t="s">
        <v>33</v>
      </c>
      <c r="I45" s="3">
        <v>7865</v>
      </c>
      <c r="J45" s="2" t="s">
        <v>20</v>
      </c>
      <c r="K45" s="2" t="s">
        <v>236</v>
      </c>
      <c r="L45" s="4" t="s">
        <v>22</v>
      </c>
      <c r="M45" s="8">
        <f>NETWORKDAYS(Table1[[#This Row],[Start Date]],Table1[[#This Row],[Current End Date]])/30</f>
        <v>8.6666666666666661</v>
      </c>
    </row>
    <row r="46" spans="1:13" x14ac:dyDescent="0.25">
      <c r="A46" s="1" t="s">
        <v>237</v>
      </c>
      <c r="B46" s="2" t="s">
        <v>152</v>
      </c>
      <c r="C46" s="2" t="s">
        <v>237</v>
      </c>
      <c r="D46" s="2" t="s">
        <v>238</v>
      </c>
      <c r="E46" s="2" t="s">
        <v>239</v>
      </c>
      <c r="F46" s="3">
        <v>181188</v>
      </c>
      <c r="G46" s="2" t="s">
        <v>18</v>
      </c>
      <c r="H46" s="2" t="s">
        <v>33</v>
      </c>
      <c r="I46" s="3">
        <v>25282.05</v>
      </c>
      <c r="J46" s="2" t="s">
        <v>20</v>
      </c>
      <c r="K46" s="2" t="s">
        <v>240</v>
      </c>
      <c r="L46" s="4" t="s">
        <v>22</v>
      </c>
      <c r="M46" s="8">
        <f>NETWORKDAYS(Table1[[#This Row],[Start Date]],Table1[[#This Row],[Current End Date]])/30</f>
        <v>62.333333333333336</v>
      </c>
    </row>
    <row r="47" spans="1:13" x14ac:dyDescent="0.25">
      <c r="A47" s="1" t="s">
        <v>241</v>
      </c>
      <c r="B47" s="2" t="s">
        <v>242</v>
      </c>
      <c r="C47" s="2" t="s">
        <v>241</v>
      </c>
      <c r="D47" s="2" t="s">
        <v>44</v>
      </c>
      <c r="E47" s="2" t="s">
        <v>17</v>
      </c>
      <c r="F47" s="3">
        <v>74637</v>
      </c>
      <c r="G47" s="2" t="s">
        <v>18</v>
      </c>
      <c r="H47" s="2" t="s">
        <v>33</v>
      </c>
      <c r="I47" s="3">
        <v>24879</v>
      </c>
      <c r="J47" s="2" t="s">
        <v>20</v>
      </c>
      <c r="K47" s="2" t="s">
        <v>243</v>
      </c>
      <c r="L47" s="4" t="s">
        <v>22</v>
      </c>
      <c r="M47" s="8">
        <f>NETWORKDAYS(Table1[[#This Row],[Start Date]],Table1[[#This Row],[Current End Date]])/30</f>
        <v>26.066666666666666</v>
      </c>
    </row>
    <row r="48" spans="1:13" x14ac:dyDescent="0.25">
      <c r="A48" s="1" t="s">
        <v>244</v>
      </c>
      <c r="B48" s="2" t="s">
        <v>245</v>
      </c>
      <c r="C48" s="2" t="s">
        <v>246</v>
      </c>
      <c r="D48" s="2" t="s">
        <v>16</v>
      </c>
      <c r="E48" s="2" t="s">
        <v>17</v>
      </c>
      <c r="F48" s="3">
        <v>10000</v>
      </c>
      <c r="G48" s="2" t="s">
        <v>18</v>
      </c>
      <c r="H48" s="2" t="s">
        <v>33</v>
      </c>
      <c r="I48" s="3">
        <v>10000</v>
      </c>
      <c r="J48" s="2" t="s">
        <v>20</v>
      </c>
      <c r="K48" s="2" t="s">
        <v>247</v>
      </c>
      <c r="L48" s="4" t="s">
        <v>22</v>
      </c>
      <c r="M48" s="8">
        <f>NETWORKDAYS(Table1[[#This Row],[Start Date]],Table1[[#This Row],[Current End Date]])/30</f>
        <v>8.6999999999999993</v>
      </c>
    </row>
    <row r="49" spans="1:13" x14ac:dyDescent="0.25">
      <c r="A49" s="1" t="s">
        <v>248</v>
      </c>
      <c r="B49" s="2" t="s">
        <v>36</v>
      </c>
      <c r="C49" s="2" t="s">
        <v>249</v>
      </c>
      <c r="D49" s="2" t="s">
        <v>250</v>
      </c>
      <c r="E49" s="2" t="s">
        <v>207</v>
      </c>
      <c r="F49" s="3">
        <v>15163</v>
      </c>
      <c r="G49" s="2" t="s">
        <v>18</v>
      </c>
      <c r="H49" s="2" t="s">
        <v>33</v>
      </c>
      <c r="I49" s="3">
        <v>9576.6299999999992</v>
      </c>
      <c r="J49" s="2" t="s">
        <v>20</v>
      </c>
      <c r="K49" s="2" t="s">
        <v>251</v>
      </c>
      <c r="L49" s="4" t="s">
        <v>22</v>
      </c>
      <c r="M49" s="8">
        <f>NETWORKDAYS(Table1[[#This Row],[Start Date]],Table1[[#This Row],[Current End Date]])/30</f>
        <v>13.5</v>
      </c>
    </row>
    <row r="50" spans="1:13" x14ac:dyDescent="0.25">
      <c r="A50" s="1" t="s">
        <v>252</v>
      </c>
      <c r="B50" s="2" t="s">
        <v>253</v>
      </c>
      <c r="C50" s="2" t="s">
        <v>254</v>
      </c>
      <c r="D50" s="2" t="s">
        <v>255</v>
      </c>
      <c r="E50" s="2" t="s">
        <v>256</v>
      </c>
      <c r="F50" s="3">
        <v>6712.78</v>
      </c>
      <c r="G50" s="2" t="s">
        <v>18</v>
      </c>
      <c r="H50" s="2" t="s">
        <v>74</v>
      </c>
      <c r="I50" s="3">
        <v>2237.59</v>
      </c>
      <c r="J50" s="2" t="s">
        <v>20</v>
      </c>
      <c r="K50" s="2" t="s">
        <v>257</v>
      </c>
      <c r="L50" s="4" t="s">
        <v>22</v>
      </c>
      <c r="M50" s="8">
        <f>NETWORKDAYS(Table1[[#This Row],[Start Date]],Table1[[#This Row],[Current End Date]])/30</f>
        <v>26.066666666666666</v>
      </c>
    </row>
    <row r="51" spans="1:13" x14ac:dyDescent="0.25">
      <c r="A51" s="1" t="s">
        <v>258</v>
      </c>
      <c r="B51" s="2" t="s">
        <v>259</v>
      </c>
      <c r="C51" s="2" t="s">
        <v>260</v>
      </c>
      <c r="D51" s="2" t="s">
        <v>261</v>
      </c>
      <c r="E51" s="2" t="s">
        <v>106</v>
      </c>
      <c r="F51" s="3">
        <v>3600000</v>
      </c>
      <c r="G51" s="2" t="s">
        <v>18</v>
      </c>
      <c r="H51" s="2" t="s">
        <v>33</v>
      </c>
      <c r="I51" s="3">
        <v>514285.71</v>
      </c>
      <c r="J51" s="2" t="s">
        <v>20</v>
      </c>
      <c r="K51" s="2" t="s">
        <v>262</v>
      </c>
      <c r="L51" s="4" t="s">
        <v>22</v>
      </c>
      <c r="M51" s="8">
        <f>NETWORKDAYS(Table1[[#This Row],[Start Date]],Table1[[#This Row],[Current End Date]])/30</f>
        <v>60.9</v>
      </c>
    </row>
    <row r="52" spans="1:13" x14ac:dyDescent="0.25">
      <c r="A52" s="1" t="s">
        <v>263</v>
      </c>
      <c r="B52" s="2" t="s">
        <v>24</v>
      </c>
      <c r="C52" s="2" t="s">
        <v>264</v>
      </c>
      <c r="D52" s="2" t="s">
        <v>265</v>
      </c>
      <c r="E52" s="2" t="s">
        <v>86</v>
      </c>
      <c r="F52" s="3">
        <v>34798.94</v>
      </c>
      <c r="G52" s="2" t="s">
        <v>18</v>
      </c>
      <c r="H52" s="2" t="s">
        <v>33</v>
      </c>
      <c r="I52" s="3">
        <v>16061.05</v>
      </c>
      <c r="J52" s="2" t="s">
        <v>20</v>
      </c>
      <c r="K52" s="2" t="s">
        <v>266</v>
      </c>
      <c r="L52" s="4" t="s">
        <v>22</v>
      </c>
      <c r="M52" s="8">
        <f>NETWORKDAYS(Table1[[#This Row],[Start Date]],Table1[[#This Row],[Current End Date]])/30</f>
        <v>18.8</v>
      </c>
    </row>
    <row r="53" spans="1:13" x14ac:dyDescent="0.25">
      <c r="A53" s="1" t="s">
        <v>267</v>
      </c>
      <c r="B53" s="2" t="s">
        <v>14</v>
      </c>
      <c r="C53" s="2" t="s">
        <v>268</v>
      </c>
      <c r="D53" s="2" t="s">
        <v>130</v>
      </c>
      <c r="E53" s="2" t="s">
        <v>269</v>
      </c>
      <c r="F53" s="3">
        <v>119394</v>
      </c>
      <c r="G53" s="2" t="s">
        <v>18</v>
      </c>
      <c r="H53" s="2" t="s">
        <v>33</v>
      </c>
      <c r="I53" s="3">
        <v>39798</v>
      </c>
      <c r="J53" s="2" t="s">
        <v>20</v>
      </c>
      <c r="K53" s="2" t="s">
        <v>270</v>
      </c>
      <c r="L53" s="4" t="s">
        <v>22</v>
      </c>
      <c r="M53" s="8">
        <f>NETWORKDAYS(Table1[[#This Row],[Start Date]],Table1[[#This Row],[Current End Date]])/30</f>
        <v>26.1</v>
      </c>
    </row>
    <row r="54" spans="1:13" x14ac:dyDescent="0.25">
      <c r="A54" s="1" t="s">
        <v>271</v>
      </c>
      <c r="B54" s="2" t="s">
        <v>56</v>
      </c>
      <c r="C54" s="2" t="s">
        <v>272</v>
      </c>
      <c r="D54" s="2" t="s">
        <v>273</v>
      </c>
      <c r="E54" s="2" t="s">
        <v>274</v>
      </c>
      <c r="F54" s="3">
        <v>9328.68</v>
      </c>
      <c r="G54" s="2" t="s">
        <v>18</v>
      </c>
      <c r="H54" s="2" t="s">
        <v>33</v>
      </c>
      <c r="I54" s="3">
        <v>9756.9599999999991</v>
      </c>
      <c r="J54" s="2" t="s">
        <v>20</v>
      </c>
      <c r="K54" s="2" t="s">
        <v>275</v>
      </c>
      <c r="L54" s="4" t="s">
        <v>22</v>
      </c>
      <c r="M54" s="8">
        <f>NETWORKDAYS(Table1[[#This Row],[Start Date]],Table1[[#This Row],[Current End Date]])/30</f>
        <v>8.6999999999999993</v>
      </c>
    </row>
    <row r="55" spans="1:13" x14ac:dyDescent="0.25">
      <c r="A55" s="1" t="s">
        <v>276</v>
      </c>
      <c r="B55" s="2" t="s">
        <v>103</v>
      </c>
      <c r="C55" s="2" t="s">
        <v>277</v>
      </c>
      <c r="D55" s="2" t="s">
        <v>278</v>
      </c>
      <c r="E55" s="2" t="s">
        <v>279</v>
      </c>
      <c r="F55" s="3">
        <v>3211000</v>
      </c>
      <c r="G55" s="2" t="s">
        <v>18</v>
      </c>
      <c r="H55" s="2" t="s">
        <v>33</v>
      </c>
      <c r="I55" s="3">
        <v>377764.71</v>
      </c>
      <c r="J55" s="2" t="s">
        <v>20</v>
      </c>
      <c r="K55" s="2" t="s">
        <v>280</v>
      </c>
      <c r="L55" s="4" t="s">
        <v>22</v>
      </c>
      <c r="M55" s="8">
        <f>NETWORKDAYS(Table1[[#This Row],[Start Date]],Table1[[#This Row],[Current End Date]])/30</f>
        <v>73.933333333333337</v>
      </c>
    </row>
    <row r="56" spans="1:13" x14ac:dyDescent="0.25">
      <c r="A56" s="1" t="s">
        <v>281</v>
      </c>
      <c r="B56" s="2" t="s">
        <v>14</v>
      </c>
      <c r="C56" s="2" t="s">
        <v>281</v>
      </c>
      <c r="D56" s="2" t="s">
        <v>282</v>
      </c>
      <c r="E56" s="2" t="s">
        <v>17</v>
      </c>
      <c r="F56" s="3">
        <v>10000</v>
      </c>
      <c r="G56" s="2" t="s">
        <v>26</v>
      </c>
      <c r="H56" s="2" t="s">
        <v>283</v>
      </c>
      <c r="I56" s="3">
        <v>0</v>
      </c>
      <c r="J56" s="2" t="s">
        <v>20</v>
      </c>
      <c r="K56" s="2" t="s">
        <v>284</v>
      </c>
      <c r="L56" s="4" t="s">
        <v>22</v>
      </c>
      <c r="M56" s="8">
        <f>NETWORKDAYS(Table1[[#This Row],[Start Date]],Table1[[#This Row],[Current End Date]])/30</f>
        <v>87.033333333333331</v>
      </c>
    </row>
    <row r="57" spans="1:13" x14ac:dyDescent="0.25">
      <c r="A57" s="1" t="s">
        <v>285</v>
      </c>
      <c r="B57" s="2" t="s">
        <v>228</v>
      </c>
      <c r="C57" s="2" t="s">
        <v>286</v>
      </c>
      <c r="D57" s="2" t="s">
        <v>45</v>
      </c>
      <c r="E57" s="2" t="s">
        <v>218</v>
      </c>
      <c r="F57" s="3">
        <v>104000</v>
      </c>
      <c r="G57" s="2" t="s">
        <v>18</v>
      </c>
      <c r="H57" s="2" t="s">
        <v>74</v>
      </c>
      <c r="I57" s="3">
        <v>52000</v>
      </c>
      <c r="J57" s="2" t="s">
        <v>20</v>
      </c>
      <c r="K57" s="2" t="s">
        <v>92</v>
      </c>
      <c r="L57" s="4" t="s">
        <v>22</v>
      </c>
      <c r="M57" s="8">
        <f>NETWORKDAYS(Table1[[#This Row],[Start Date]],Table1[[#This Row],[Current End Date]])/30</f>
        <v>17.399999999999999</v>
      </c>
    </row>
    <row r="58" spans="1:13" x14ac:dyDescent="0.25">
      <c r="A58" s="1" t="s">
        <v>287</v>
      </c>
      <c r="B58" s="2" t="s">
        <v>56</v>
      </c>
      <c r="C58" s="2" t="s">
        <v>288</v>
      </c>
      <c r="D58" s="2" t="s">
        <v>289</v>
      </c>
      <c r="E58" s="2" t="s">
        <v>100</v>
      </c>
      <c r="F58" s="3">
        <v>112100.19</v>
      </c>
      <c r="G58" s="2" t="s">
        <v>18</v>
      </c>
      <c r="H58" s="2" t="s">
        <v>33</v>
      </c>
      <c r="I58" s="3">
        <v>37366.730000000003</v>
      </c>
      <c r="J58" s="2" t="s">
        <v>20</v>
      </c>
      <c r="K58" s="2" t="s">
        <v>290</v>
      </c>
      <c r="L58" s="4" t="s">
        <v>22</v>
      </c>
      <c r="M58" s="8">
        <f>NETWORKDAYS(Table1[[#This Row],[Start Date]],Table1[[#This Row],[Current End Date]])/30</f>
        <v>26.066666666666666</v>
      </c>
    </row>
    <row r="59" spans="1:13" x14ac:dyDescent="0.25">
      <c r="A59" s="1" t="s">
        <v>291</v>
      </c>
      <c r="B59" s="2" t="s">
        <v>14</v>
      </c>
      <c r="C59" s="2" t="s">
        <v>292</v>
      </c>
      <c r="D59" s="2" t="s">
        <v>293</v>
      </c>
      <c r="E59" s="2" t="s">
        <v>294</v>
      </c>
      <c r="F59" s="3">
        <v>93532</v>
      </c>
      <c r="G59" s="2" t="s">
        <v>26</v>
      </c>
      <c r="H59" s="2" t="s">
        <v>295</v>
      </c>
      <c r="I59" s="3">
        <v>31177.33</v>
      </c>
      <c r="J59" s="2" t="s">
        <v>20</v>
      </c>
      <c r="K59" s="2" t="s">
        <v>296</v>
      </c>
      <c r="L59" s="4" t="s">
        <v>22</v>
      </c>
      <c r="M59" s="8">
        <f>NETWORKDAYS(Table1[[#This Row],[Start Date]],Table1[[#This Row],[Current End Date]])/30</f>
        <v>26.1</v>
      </c>
    </row>
    <row r="60" spans="1:13" x14ac:dyDescent="0.25">
      <c r="A60" s="1" t="s">
        <v>297</v>
      </c>
      <c r="B60" s="2" t="s">
        <v>14</v>
      </c>
      <c r="C60" s="2" t="s">
        <v>298</v>
      </c>
      <c r="D60" s="2" t="s">
        <v>130</v>
      </c>
      <c r="E60" s="2" t="s">
        <v>131</v>
      </c>
      <c r="F60" s="3">
        <v>4681</v>
      </c>
      <c r="G60" s="2" t="s">
        <v>18</v>
      </c>
      <c r="H60" s="2" t="s">
        <v>33</v>
      </c>
      <c r="I60" s="3">
        <v>4681</v>
      </c>
      <c r="J60" s="2" t="s">
        <v>20</v>
      </c>
      <c r="K60" s="2" t="s">
        <v>132</v>
      </c>
      <c r="L60" s="4" t="s">
        <v>22</v>
      </c>
      <c r="M60" s="8">
        <f>NETWORKDAYS(Table1[[#This Row],[Start Date]],Table1[[#This Row],[Current End Date]])/30</f>
        <v>8.6999999999999993</v>
      </c>
    </row>
    <row r="61" spans="1:13" x14ac:dyDescent="0.25">
      <c r="A61" s="1" t="s">
        <v>299</v>
      </c>
      <c r="B61" s="2" t="s">
        <v>128</v>
      </c>
      <c r="C61" s="2" t="s">
        <v>300</v>
      </c>
      <c r="D61" s="2" t="s">
        <v>51</v>
      </c>
      <c r="E61" s="2" t="s">
        <v>301</v>
      </c>
      <c r="F61" s="3">
        <v>9270</v>
      </c>
      <c r="G61" s="2" t="s">
        <v>18</v>
      </c>
      <c r="H61" s="2" t="s">
        <v>33</v>
      </c>
      <c r="I61" s="3">
        <v>9270</v>
      </c>
      <c r="J61" s="2" t="s">
        <v>20</v>
      </c>
      <c r="K61" s="2" t="s">
        <v>302</v>
      </c>
      <c r="L61" s="4" t="s">
        <v>22</v>
      </c>
      <c r="M61" s="8">
        <f>NETWORKDAYS(Table1[[#This Row],[Start Date]],Table1[[#This Row],[Current End Date]])/30</f>
        <v>8.6999999999999993</v>
      </c>
    </row>
    <row r="62" spans="1:13" x14ac:dyDescent="0.25">
      <c r="A62" s="1" t="s">
        <v>303</v>
      </c>
      <c r="B62" s="2" t="s">
        <v>103</v>
      </c>
      <c r="C62" s="2" t="s">
        <v>304</v>
      </c>
      <c r="D62" s="2" t="s">
        <v>44</v>
      </c>
      <c r="E62" s="2" t="s">
        <v>17</v>
      </c>
      <c r="F62" s="3">
        <v>353610</v>
      </c>
      <c r="G62" s="2" t="s">
        <v>26</v>
      </c>
      <c r="H62" s="2" t="s">
        <v>305</v>
      </c>
      <c r="I62" s="3">
        <v>117870</v>
      </c>
      <c r="J62" s="2" t="s">
        <v>20</v>
      </c>
      <c r="K62" s="2" t="s">
        <v>306</v>
      </c>
      <c r="L62" s="4" t="s">
        <v>22</v>
      </c>
      <c r="M62" s="8">
        <f>NETWORKDAYS(Table1[[#This Row],[Start Date]],Table1[[#This Row],[Current End Date]])/30</f>
        <v>26.066666666666666</v>
      </c>
    </row>
    <row r="63" spans="1:13" x14ac:dyDescent="0.25">
      <c r="A63" s="1" t="s">
        <v>307</v>
      </c>
      <c r="B63" s="2" t="s">
        <v>228</v>
      </c>
      <c r="C63" s="2" t="s">
        <v>308</v>
      </c>
      <c r="D63" s="2" t="s">
        <v>309</v>
      </c>
      <c r="E63" s="2" t="s">
        <v>310</v>
      </c>
      <c r="F63" s="3">
        <v>271144</v>
      </c>
      <c r="G63" s="2" t="s">
        <v>26</v>
      </c>
      <c r="H63" s="2" t="s">
        <v>311</v>
      </c>
      <c r="I63" s="3">
        <v>35168</v>
      </c>
      <c r="J63" s="2" t="s">
        <v>20</v>
      </c>
      <c r="K63" s="2" t="s">
        <v>312</v>
      </c>
      <c r="L63" s="4" t="s">
        <v>22</v>
      </c>
      <c r="M63" s="8">
        <f>NETWORKDAYS(Table1[[#This Row],[Start Date]],Table1[[#This Row],[Current End Date]])/30</f>
        <v>43.5</v>
      </c>
    </row>
    <row r="64" spans="1:13" x14ac:dyDescent="0.25">
      <c r="A64" s="1" t="s">
        <v>313</v>
      </c>
      <c r="B64" s="2" t="s">
        <v>14</v>
      </c>
      <c r="C64" s="2" t="s">
        <v>314</v>
      </c>
      <c r="D64" s="2" t="s">
        <v>315</v>
      </c>
      <c r="E64" s="2" t="s">
        <v>316</v>
      </c>
      <c r="F64" s="3">
        <v>53805</v>
      </c>
      <c r="G64" s="2" t="s">
        <v>18</v>
      </c>
      <c r="H64" s="2" t="s">
        <v>33</v>
      </c>
      <c r="I64" s="3">
        <v>10761</v>
      </c>
      <c r="J64" s="2" t="s">
        <v>20</v>
      </c>
      <c r="K64" s="2" t="s">
        <v>317</v>
      </c>
      <c r="L64" s="4" t="s">
        <v>22</v>
      </c>
      <c r="M64" s="8">
        <f>NETWORKDAYS(Table1[[#This Row],[Start Date]],Table1[[#This Row],[Current End Date]])/30</f>
        <v>43.5</v>
      </c>
    </row>
    <row r="65" spans="1:13" x14ac:dyDescent="0.25">
      <c r="A65" s="1" t="s">
        <v>318</v>
      </c>
      <c r="B65" s="2" t="s">
        <v>103</v>
      </c>
      <c r="C65" s="2" t="s">
        <v>319</v>
      </c>
      <c r="D65" s="2" t="s">
        <v>320</v>
      </c>
      <c r="E65" s="2" t="s">
        <v>321</v>
      </c>
      <c r="F65" s="3">
        <v>37538</v>
      </c>
      <c r="G65" s="2" t="s">
        <v>26</v>
      </c>
      <c r="H65" s="2" t="s">
        <v>322</v>
      </c>
      <c r="I65" s="3">
        <v>34650.46</v>
      </c>
      <c r="J65" s="2" t="s">
        <v>20</v>
      </c>
      <c r="K65" s="2" t="s">
        <v>323</v>
      </c>
      <c r="L65" s="4" t="s">
        <v>22</v>
      </c>
      <c r="M65" s="8">
        <f>NETWORKDAYS(Table1[[#This Row],[Start Date]],Table1[[#This Row],[Current End Date]])/30</f>
        <v>9.4333333333333336</v>
      </c>
    </row>
    <row r="66" spans="1:13" x14ac:dyDescent="0.25">
      <c r="A66" s="1" t="s">
        <v>324</v>
      </c>
      <c r="B66" s="2" t="s">
        <v>325</v>
      </c>
      <c r="C66" s="2" t="s">
        <v>326</v>
      </c>
      <c r="D66" s="2" t="s">
        <v>289</v>
      </c>
      <c r="E66" s="2" t="s">
        <v>100</v>
      </c>
      <c r="F66" s="3">
        <v>204918</v>
      </c>
      <c r="G66" s="2" t="s">
        <v>26</v>
      </c>
      <c r="H66" s="2" t="s">
        <v>327</v>
      </c>
      <c r="I66" s="3">
        <v>41728.33</v>
      </c>
      <c r="J66" s="2" t="s">
        <v>20</v>
      </c>
      <c r="K66" s="2" t="s">
        <v>328</v>
      </c>
      <c r="L66" s="4" t="s">
        <v>22</v>
      </c>
      <c r="M66" s="8">
        <f>NETWORKDAYS(Table1[[#This Row],[Start Date]],Table1[[#This Row],[Current End Date]])/30</f>
        <v>26.066666666666666</v>
      </c>
    </row>
    <row r="67" spans="1:13" x14ac:dyDescent="0.25">
      <c r="A67" s="1" t="s">
        <v>329</v>
      </c>
      <c r="B67" s="2" t="s">
        <v>330</v>
      </c>
      <c r="C67" s="2" t="s">
        <v>331</v>
      </c>
      <c r="D67" s="2" t="s">
        <v>332</v>
      </c>
      <c r="E67" s="2" t="s">
        <v>115</v>
      </c>
      <c r="F67" s="3">
        <v>30204</v>
      </c>
      <c r="G67" s="2" t="s">
        <v>18</v>
      </c>
      <c r="H67" s="2" t="s">
        <v>33</v>
      </c>
      <c r="I67" s="3">
        <v>18122.400000000001</v>
      </c>
      <c r="J67" s="2" t="s">
        <v>20</v>
      </c>
      <c r="K67" s="2" t="s">
        <v>333</v>
      </c>
      <c r="L67" s="4" t="s">
        <v>22</v>
      </c>
      <c r="M67" s="8">
        <f>NETWORKDAYS(Table1[[#This Row],[Start Date]],Table1[[#This Row],[Current End Date]])/30</f>
        <v>14.333333333333334</v>
      </c>
    </row>
    <row r="68" spans="1:13" x14ac:dyDescent="0.25">
      <c r="A68" s="1" t="s">
        <v>334</v>
      </c>
      <c r="B68" s="2" t="s">
        <v>335</v>
      </c>
      <c r="C68" s="2" t="s">
        <v>336</v>
      </c>
      <c r="D68" s="2" t="s">
        <v>337</v>
      </c>
      <c r="E68" s="2" t="s">
        <v>255</v>
      </c>
      <c r="F68" s="3">
        <v>80227</v>
      </c>
      <c r="G68" s="2" t="s">
        <v>18</v>
      </c>
      <c r="H68" s="2" t="s">
        <v>33</v>
      </c>
      <c r="I68" s="3">
        <v>40113.5</v>
      </c>
      <c r="J68" s="2" t="s">
        <v>47</v>
      </c>
      <c r="K68" s="2" t="s">
        <v>338</v>
      </c>
      <c r="L68" s="4" t="s">
        <v>22</v>
      </c>
      <c r="M68" s="8">
        <f>NETWORKDAYS(Table1[[#This Row],[Start Date]],Table1[[#This Row],[Current End Date]])/30</f>
        <v>17.433333333333334</v>
      </c>
    </row>
    <row r="69" spans="1:13" x14ac:dyDescent="0.25">
      <c r="A69" s="1" t="s">
        <v>339</v>
      </c>
      <c r="B69" s="2" t="s">
        <v>340</v>
      </c>
      <c r="C69" s="2" t="s">
        <v>341</v>
      </c>
      <c r="D69" s="2" t="s">
        <v>342</v>
      </c>
      <c r="E69" s="2" t="s">
        <v>343</v>
      </c>
      <c r="F69" s="3">
        <v>79282</v>
      </c>
      <c r="G69" s="2" t="s">
        <v>18</v>
      </c>
      <c r="H69" s="2" t="s">
        <v>33</v>
      </c>
      <c r="I69" s="3">
        <v>15856.4</v>
      </c>
      <c r="J69" s="2" t="s">
        <v>20</v>
      </c>
      <c r="K69" s="2" t="s">
        <v>344</v>
      </c>
      <c r="L69" s="4" t="s">
        <v>22</v>
      </c>
      <c r="M69" s="8">
        <f>NETWORKDAYS(Table1[[#This Row],[Start Date]],Table1[[#This Row],[Current End Date]])/30</f>
        <v>43.5</v>
      </c>
    </row>
    <row r="70" spans="1:13" x14ac:dyDescent="0.25">
      <c r="A70" s="1" t="s">
        <v>345</v>
      </c>
      <c r="B70" s="2" t="s">
        <v>14</v>
      </c>
      <c r="C70" s="2" t="s">
        <v>346</v>
      </c>
      <c r="D70" s="2" t="s">
        <v>347</v>
      </c>
      <c r="E70" s="2" t="s">
        <v>171</v>
      </c>
      <c r="F70" s="3">
        <v>103140</v>
      </c>
      <c r="G70" s="2" t="s">
        <v>26</v>
      </c>
      <c r="H70" s="2" t="s">
        <v>348</v>
      </c>
      <c r="I70" s="3">
        <v>34380</v>
      </c>
      <c r="J70" s="2" t="s">
        <v>20</v>
      </c>
      <c r="K70" s="2" t="s">
        <v>349</v>
      </c>
      <c r="L70" s="4" t="s">
        <v>22</v>
      </c>
      <c r="M70" s="8">
        <f>NETWORKDAYS(Table1[[#This Row],[Start Date]],Table1[[#This Row],[Current End Date]])/30</f>
        <v>17.366666666666667</v>
      </c>
    </row>
    <row r="71" spans="1:13" x14ac:dyDescent="0.25">
      <c r="A71" s="1" t="s">
        <v>350</v>
      </c>
      <c r="B71" s="2" t="s">
        <v>14</v>
      </c>
      <c r="C71" s="2" t="s">
        <v>351</v>
      </c>
      <c r="D71" s="2" t="s">
        <v>352</v>
      </c>
      <c r="E71" s="2" t="s">
        <v>176</v>
      </c>
      <c r="F71" s="3">
        <v>4420</v>
      </c>
      <c r="G71" s="2" t="s">
        <v>18</v>
      </c>
      <c r="H71" s="2" t="s">
        <v>33</v>
      </c>
      <c r="I71" s="3">
        <v>4420</v>
      </c>
      <c r="J71" s="2" t="s">
        <v>20</v>
      </c>
      <c r="K71" s="2" t="s">
        <v>353</v>
      </c>
      <c r="L71" s="4" t="s">
        <v>22</v>
      </c>
      <c r="M71" s="8">
        <f>NETWORKDAYS(Table1[[#This Row],[Start Date]],Table1[[#This Row],[Current End Date]])/30</f>
        <v>8.6999999999999993</v>
      </c>
    </row>
    <row r="72" spans="1:13" x14ac:dyDescent="0.25">
      <c r="A72" s="1" t="s">
        <v>354</v>
      </c>
      <c r="B72" s="2" t="s">
        <v>355</v>
      </c>
      <c r="C72" s="2" t="s">
        <v>356</v>
      </c>
      <c r="D72" s="2" t="s">
        <v>44</v>
      </c>
      <c r="E72" s="2" t="s">
        <v>17</v>
      </c>
      <c r="F72" s="3">
        <v>270000</v>
      </c>
      <c r="G72" s="2" t="s">
        <v>18</v>
      </c>
      <c r="H72" s="2" t="s">
        <v>33</v>
      </c>
      <c r="I72" s="3">
        <v>90000</v>
      </c>
      <c r="J72" s="2" t="s">
        <v>20</v>
      </c>
      <c r="K72" s="2" t="s">
        <v>357</v>
      </c>
      <c r="L72" s="4" t="s">
        <v>22</v>
      </c>
      <c r="M72" s="8">
        <f>NETWORKDAYS(Table1[[#This Row],[Start Date]],Table1[[#This Row],[Current End Date]])/30</f>
        <v>26.066666666666666</v>
      </c>
    </row>
    <row r="73" spans="1:13" x14ac:dyDescent="0.25">
      <c r="A73" s="1" t="s">
        <v>358</v>
      </c>
      <c r="B73" s="2" t="s">
        <v>118</v>
      </c>
      <c r="C73" s="2" t="s">
        <v>359</v>
      </c>
      <c r="D73" s="2" t="s">
        <v>360</v>
      </c>
      <c r="E73" s="2" t="s">
        <v>361</v>
      </c>
      <c r="F73" s="3">
        <v>89044</v>
      </c>
      <c r="G73" s="2" t="s">
        <v>18</v>
      </c>
      <c r="H73" s="2" t="s">
        <v>362</v>
      </c>
      <c r="I73" s="3">
        <v>17808.8</v>
      </c>
      <c r="J73" s="2" t="s">
        <v>20</v>
      </c>
      <c r="K73" s="2" t="s">
        <v>363</v>
      </c>
      <c r="L73" s="4" t="s">
        <v>22</v>
      </c>
      <c r="M73" s="8">
        <f>NETWORKDAYS(Table1[[#This Row],[Start Date]],Table1[[#This Row],[Current End Date]])/30</f>
        <v>43.5</v>
      </c>
    </row>
    <row r="74" spans="1:13" x14ac:dyDescent="0.25">
      <c r="A74" s="1" t="s">
        <v>364</v>
      </c>
      <c r="B74" s="2" t="s">
        <v>365</v>
      </c>
      <c r="C74" s="2" t="s">
        <v>366</v>
      </c>
      <c r="D74" s="2" t="s">
        <v>367</v>
      </c>
      <c r="E74" s="2" t="s">
        <v>368</v>
      </c>
      <c r="F74" s="3">
        <v>4707.82</v>
      </c>
      <c r="G74" s="2" t="s">
        <v>26</v>
      </c>
      <c r="H74" s="2" t="s">
        <v>369</v>
      </c>
      <c r="I74" s="3">
        <v>4707.82</v>
      </c>
      <c r="J74" s="2" t="s">
        <v>20</v>
      </c>
      <c r="K74" s="2" t="s">
        <v>370</v>
      </c>
      <c r="L74" s="4" t="s">
        <v>22</v>
      </c>
      <c r="M74" s="8">
        <f>NETWORKDAYS(Table1[[#This Row],[Start Date]],Table1[[#This Row],[Current End Date]])/30</f>
        <v>8.6999999999999993</v>
      </c>
    </row>
    <row r="75" spans="1:13" x14ac:dyDescent="0.25">
      <c r="A75" s="1" t="s">
        <v>371</v>
      </c>
      <c r="B75" s="2" t="s">
        <v>14</v>
      </c>
      <c r="C75" s="2" t="s">
        <v>372</v>
      </c>
      <c r="D75" s="2" t="s">
        <v>16</v>
      </c>
      <c r="E75" s="2" t="s">
        <v>17</v>
      </c>
      <c r="F75" s="3">
        <v>21222.45</v>
      </c>
      <c r="G75" s="2" t="s">
        <v>18</v>
      </c>
      <c r="H75" s="2" t="s">
        <v>33</v>
      </c>
      <c r="I75" s="3">
        <v>21222.45</v>
      </c>
      <c r="J75" s="2" t="s">
        <v>20</v>
      </c>
      <c r="K75" s="2" t="s">
        <v>373</v>
      </c>
      <c r="L75" s="4" t="s">
        <v>22</v>
      </c>
      <c r="M75" s="8">
        <f>NETWORKDAYS(Table1[[#This Row],[Start Date]],Table1[[#This Row],[Current End Date]])/30</f>
        <v>8.6999999999999993</v>
      </c>
    </row>
    <row r="76" spans="1:13" x14ac:dyDescent="0.25">
      <c r="A76" s="1" t="s">
        <v>374</v>
      </c>
      <c r="B76" s="2" t="s">
        <v>14</v>
      </c>
      <c r="C76" s="2" t="s">
        <v>375</v>
      </c>
      <c r="D76" s="2" t="s">
        <v>376</v>
      </c>
      <c r="E76" s="2" t="s">
        <v>368</v>
      </c>
      <c r="F76" s="3">
        <v>60125</v>
      </c>
      <c r="G76" s="2" t="s">
        <v>18</v>
      </c>
      <c r="H76" s="2" t="s">
        <v>377</v>
      </c>
      <c r="I76" s="3">
        <v>20041.669999999998</v>
      </c>
      <c r="J76" s="2" t="s">
        <v>20</v>
      </c>
      <c r="K76" s="2" t="s">
        <v>378</v>
      </c>
      <c r="L76" s="4" t="s">
        <v>22</v>
      </c>
      <c r="M76" s="8">
        <f>NETWORKDAYS(Table1[[#This Row],[Start Date]],Table1[[#This Row],[Current End Date]])/30</f>
        <v>26.066666666666666</v>
      </c>
    </row>
    <row r="77" spans="1:13" x14ac:dyDescent="0.25">
      <c r="A77" s="1" t="s">
        <v>379</v>
      </c>
      <c r="B77" s="2" t="s">
        <v>14</v>
      </c>
      <c r="C77" s="2" t="s">
        <v>380</v>
      </c>
      <c r="D77" s="2" t="s">
        <v>381</v>
      </c>
      <c r="E77" s="2" t="s">
        <v>382</v>
      </c>
      <c r="F77" s="3">
        <v>2640</v>
      </c>
      <c r="G77" s="2" t="s">
        <v>18</v>
      </c>
      <c r="H77" s="2" t="s">
        <v>362</v>
      </c>
      <c r="I77" s="3">
        <v>2640</v>
      </c>
      <c r="J77" s="2" t="s">
        <v>383</v>
      </c>
      <c r="K77" s="2" t="s">
        <v>384</v>
      </c>
      <c r="L77" s="4" t="s">
        <v>22</v>
      </c>
      <c r="M77" s="8">
        <f>NETWORKDAYS(Table1[[#This Row],[Start Date]],Table1[[#This Row],[Current End Date]])/30</f>
        <v>8.6999999999999993</v>
      </c>
    </row>
    <row r="78" spans="1:13" x14ac:dyDescent="0.25">
      <c r="A78" s="1" t="s">
        <v>385</v>
      </c>
      <c r="B78" s="2" t="s">
        <v>42</v>
      </c>
      <c r="C78" s="2" t="s">
        <v>386</v>
      </c>
      <c r="D78" s="2" t="s">
        <v>38</v>
      </c>
      <c r="E78" s="2" t="s">
        <v>68</v>
      </c>
      <c r="F78" s="3">
        <v>11592</v>
      </c>
      <c r="G78" s="2" t="s">
        <v>18</v>
      </c>
      <c r="H78" s="2" t="s">
        <v>33</v>
      </c>
      <c r="I78" s="3">
        <v>3220</v>
      </c>
      <c r="J78" s="2" t="s">
        <v>20</v>
      </c>
      <c r="K78" s="2" t="s">
        <v>111</v>
      </c>
      <c r="L78" s="4" t="s">
        <v>22</v>
      </c>
      <c r="M78" s="8">
        <f>NETWORKDAYS(Table1[[#This Row],[Start Date]],Table1[[#This Row],[Current End Date]])/30</f>
        <v>26.1</v>
      </c>
    </row>
    <row r="79" spans="1:13" x14ac:dyDescent="0.25">
      <c r="A79" s="1" t="s">
        <v>387</v>
      </c>
      <c r="B79" s="2" t="s">
        <v>388</v>
      </c>
      <c r="C79" s="2" t="s">
        <v>389</v>
      </c>
      <c r="D79" s="2" t="s">
        <v>16</v>
      </c>
      <c r="E79" s="2" t="s">
        <v>68</v>
      </c>
      <c r="F79" s="3">
        <v>14040</v>
      </c>
      <c r="G79" s="2" t="s">
        <v>18</v>
      </c>
      <c r="H79" s="2" t="s">
        <v>33</v>
      </c>
      <c r="I79" s="3">
        <v>7020</v>
      </c>
      <c r="J79" s="2" t="s">
        <v>20</v>
      </c>
      <c r="K79" s="2" t="s">
        <v>390</v>
      </c>
      <c r="L79" s="4" t="s">
        <v>22</v>
      </c>
      <c r="M79" s="8">
        <f>NETWORKDAYS(Table1[[#This Row],[Start Date]],Table1[[#This Row],[Current End Date]])/30</f>
        <v>17.399999999999999</v>
      </c>
    </row>
    <row r="80" spans="1:13" x14ac:dyDescent="0.25">
      <c r="A80" s="1" t="s">
        <v>391</v>
      </c>
      <c r="B80" s="2" t="s">
        <v>14</v>
      </c>
      <c r="C80" s="2" t="s">
        <v>392</v>
      </c>
      <c r="D80" s="2" t="s">
        <v>393</v>
      </c>
      <c r="E80" s="2" t="s">
        <v>394</v>
      </c>
      <c r="F80" s="3">
        <v>8114.4</v>
      </c>
      <c r="G80" s="2" t="s">
        <v>26</v>
      </c>
      <c r="H80" s="2" t="s">
        <v>395</v>
      </c>
      <c r="I80" s="3">
        <v>4057.2</v>
      </c>
      <c r="J80" s="2" t="s">
        <v>20</v>
      </c>
      <c r="K80" s="2" t="s">
        <v>396</v>
      </c>
      <c r="L80" s="4" t="s">
        <v>22</v>
      </c>
      <c r="M80" s="8">
        <f>NETWORKDAYS(Table1[[#This Row],[Start Date]],Table1[[#This Row],[Current End Date]])/30</f>
        <v>17.366666666666667</v>
      </c>
    </row>
    <row r="81" spans="1:13" x14ac:dyDescent="0.25">
      <c r="A81" s="1" t="s">
        <v>397</v>
      </c>
      <c r="B81" s="2" t="s">
        <v>210</v>
      </c>
      <c r="C81" s="2" t="s">
        <v>398</v>
      </c>
      <c r="D81" s="2" t="s">
        <v>38</v>
      </c>
      <c r="E81" s="2" t="s">
        <v>68</v>
      </c>
      <c r="F81" s="3">
        <v>75420</v>
      </c>
      <c r="G81" s="2" t="s">
        <v>18</v>
      </c>
      <c r="H81" s="2" t="s">
        <v>33</v>
      </c>
      <c r="I81" s="3">
        <v>25140</v>
      </c>
      <c r="J81" s="2" t="s">
        <v>20</v>
      </c>
      <c r="K81" s="2" t="s">
        <v>399</v>
      </c>
      <c r="L81" s="4" t="s">
        <v>22</v>
      </c>
      <c r="M81" s="8">
        <f>NETWORKDAYS(Table1[[#This Row],[Start Date]],Table1[[#This Row],[Current End Date]])/30</f>
        <v>26.1</v>
      </c>
    </row>
    <row r="82" spans="1:13" x14ac:dyDescent="0.25">
      <c r="A82" s="1" t="s">
        <v>400</v>
      </c>
      <c r="B82" s="2" t="s">
        <v>14</v>
      </c>
      <c r="C82" s="2" t="s">
        <v>401</v>
      </c>
      <c r="D82" s="2" t="s">
        <v>402</v>
      </c>
      <c r="E82" s="2" t="s">
        <v>403</v>
      </c>
      <c r="F82" s="3">
        <v>62068</v>
      </c>
      <c r="G82" s="2" t="s">
        <v>18</v>
      </c>
      <c r="H82" s="2" t="s">
        <v>33</v>
      </c>
      <c r="I82" s="3">
        <v>62068</v>
      </c>
      <c r="J82" s="2" t="s">
        <v>20</v>
      </c>
      <c r="K82" s="2" t="s">
        <v>404</v>
      </c>
      <c r="L82" s="4" t="s">
        <v>22</v>
      </c>
      <c r="M82" s="8">
        <f>NETWORKDAYS(Table1[[#This Row],[Start Date]],Table1[[#This Row],[Current End Date]])/30</f>
        <v>8.6999999999999993</v>
      </c>
    </row>
    <row r="83" spans="1:13" x14ac:dyDescent="0.25">
      <c r="A83" s="1" t="s">
        <v>405</v>
      </c>
      <c r="B83" s="2" t="s">
        <v>406</v>
      </c>
      <c r="C83" s="2" t="s">
        <v>407</v>
      </c>
      <c r="D83" s="2" t="s">
        <v>408</v>
      </c>
      <c r="E83" s="2" t="s">
        <v>72</v>
      </c>
      <c r="F83" s="3">
        <v>120960</v>
      </c>
      <c r="G83" s="2" t="s">
        <v>18</v>
      </c>
      <c r="H83" s="2" t="s">
        <v>33</v>
      </c>
      <c r="I83" s="3">
        <v>30240</v>
      </c>
      <c r="J83" s="2" t="s">
        <v>383</v>
      </c>
      <c r="K83" s="2" t="s">
        <v>409</v>
      </c>
      <c r="L83" s="4" t="s">
        <v>22</v>
      </c>
      <c r="M83" s="8">
        <f>NETWORKDAYS(Table1[[#This Row],[Start Date]],Table1[[#This Row],[Current End Date]])/30</f>
        <v>34.766666666666666</v>
      </c>
    </row>
    <row r="84" spans="1:13" x14ac:dyDescent="0.25">
      <c r="A84" s="1" t="s">
        <v>410</v>
      </c>
      <c r="B84" s="2" t="s">
        <v>411</v>
      </c>
      <c r="C84" s="2" t="s">
        <v>412</v>
      </c>
      <c r="D84" s="2" t="s">
        <v>342</v>
      </c>
      <c r="E84" s="2" t="s">
        <v>413</v>
      </c>
      <c r="F84" s="3">
        <v>271623</v>
      </c>
      <c r="G84" s="2" t="s">
        <v>26</v>
      </c>
      <c r="H84" s="2" t="s">
        <v>414</v>
      </c>
      <c r="I84" s="3">
        <v>54324.6</v>
      </c>
      <c r="J84" s="2" t="s">
        <v>20</v>
      </c>
      <c r="K84" s="2" t="s">
        <v>107</v>
      </c>
      <c r="L84" s="4" t="s">
        <v>22</v>
      </c>
      <c r="M84" s="8">
        <f>NETWORKDAYS(Table1[[#This Row],[Start Date]],Table1[[#This Row],[Current End Date]])/30</f>
        <v>43.533333333333331</v>
      </c>
    </row>
    <row r="85" spans="1:13" x14ac:dyDescent="0.25">
      <c r="A85" s="1" t="s">
        <v>415</v>
      </c>
      <c r="B85" s="2" t="s">
        <v>14</v>
      </c>
      <c r="C85" s="2" t="s">
        <v>416</v>
      </c>
      <c r="D85" s="2" t="s">
        <v>105</v>
      </c>
      <c r="E85" s="2" t="s">
        <v>106</v>
      </c>
      <c r="F85" s="3">
        <v>1020646</v>
      </c>
      <c r="G85" s="2" t="s">
        <v>26</v>
      </c>
      <c r="H85" s="2" t="s">
        <v>417</v>
      </c>
      <c r="I85" s="3">
        <v>127580.75</v>
      </c>
      <c r="J85" s="2" t="s">
        <v>20</v>
      </c>
      <c r="K85" s="2" t="s">
        <v>231</v>
      </c>
      <c r="L85" s="4" t="s">
        <v>22</v>
      </c>
      <c r="M85" s="8">
        <f>NETWORKDAYS(Table1[[#This Row],[Start Date]],Table1[[#This Row],[Current End Date]])/30</f>
        <v>69.599999999999994</v>
      </c>
    </row>
    <row r="86" spans="1:13" x14ac:dyDescent="0.25">
      <c r="A86" s="1" t="s">
        <v>418</v>
      </c>
      <c r="B86" s="2" t="s">
        <v>134</v>
      </c>
      <c r="C86" s="2" t="s">
        <v>419</v>
      </c>
      <c r="D86" s="2" t="s">
        <v>402</v>
      </c>
      <c r="E86" s="2" t="s">
        <v>420</v>
      </c>
      <c r="F86" s="3">
        <v>12260</v>
      </c>
      <c r="G86" s="2" t="s">
        <v>18</v>
      </c>
      <c r="H86" s="2" t="s">
        <v>421</v>
      </c>
      <c r="I86" s="3">
        <v>4086.67</v>
      </c>
      <c r="J86" s="2" t="s">
        <v>20</v>
      </c>
      <c r="K86" s="2" t="s">
        <v>422</v>
      </c>
      <c r="L86" s="4" t="s">
        <v>22</v>
      </c>
      <c r="M86" s="8">
        <f>NETWORKDAYS(Table1[[#This Row],[Start Date]],Table1[[#This Row],[Current End Date]])/30</f>
        <v>26.1</v>
      </c>
    </row>
    <row r="87" spans="1:13" x14ac:dyDescent="0.25">
      <c r="A87" s="1" t="s">
        <v>423</v>
      </c>
      <c r="B87" s="2" t="s">
        <v>14</v>
      </c>
      <c r="C87" s="2" t="s">
        <v>423</v>
      </c>
      <c r="D87" s="2" t="s">
        <v>255</v>
      </c>
      <c r="E87" s="2" t="s">
        <v>171</v>
      </c>
      <c r="F87" s="3">
        <v>18252</v>
      </c>
      <c r="G87" s="2" t="s">
        <v>18</v>
      </c>
      <c r="H87" s="2" t="s">
        <v>424</v>
      </c>
      <c r="I87" s="3">
        <v>27378</v>
      </c>
      <c r="J87" s="2" t="s">
        <v>20</v>
      </c>
      <c r="K87" s="2" t="s">
        <v>425</v>
      </c>
      <c r="L87" s="4" t="s">
        <v>22</v>
      </c>
      <c r="M87" s="8">
        <f>NETWORKDAYS(Table1[[#This Row],[Start Date]],Table1[[#This Row],[Current End Date]])/30</f>
        <v>5.7666666666666666</v>
      </c>
    </row>
    <row r="88" spans="1:13" x14ac:dyDescent="0.25">
      <c r="A88" s="1" t="s">
        <v>426</v>
      </c>
      <c r="B88" s="2" t="s">
        <v>427</v>
      </c>
      <c r="C88" s="2" t="s">
        <v>428</v>
      </c>
      <c r="D88" s="2" t="s">
        <v>429</v>
      </c>
      <c r="E88" s="2" t="s">
        <v>430</v>
      </c>
      <c r="F88" s="3">
        <v>8325</v>
      </c>
      <c r="G88" s="2" t="s">
        <v>18</v>
      </c>
      <c r="H88" s="2" t="s">
        <v>33</v>
      </c>
      <c r="I88" s="3">
        <v>7135.71</v>
      </c>
      <c r="J88" s="2" t="s">
        <v>20</v>
      </c>
      <c r="K88" s="2" t="s">
        <v>431</v>
      </c>
      <c r="L88" s="4" t="s">
        <v>22</v>
      </c>
      <c r="M88" s="8">
        <f>NETWORKDAYS(Table1[[#This Row],[Start Date]],Table1[[#This Row],[Current End Date]])/30</f>
        <v>10.066666666666666</v>
      </c>
    </row>
    <row r="89" spans="1:13" x14ac:dyDescent="0.25">
      <c r="A89" s="1" t="s">
        <v>432</v>
      </c>
      <c r="B89" s="2" t="s">
        <v>433</v>
      </c>
      <c r="C89" s="2" t="s">
        <v>434</v>
      </c>
      <c r="D89" s="2" t="s">
        <v>153</v>
      </c>
      <c r="E89" s="2" t="s">
        <v>435</v>
      </c>
      <c r="F89" s="3">
        <v>500000</v>
      </c>
      <c r="G89" s="2" t="s">
        <v>18</v>
      </c>
      <c r="H89" s="2" t="s">
        <v>33</v>
      </c>
      <c r="I89" s="3">
        <v>500000</v>
      </c>
      <c r="J89" s="2" t="s">
        <v>47</v>
      </c>
      <c r="K89" s="2" t="s">
        <v>436</v>
      </c>
      <c r="L89" s="4" t="s">
        <v>22</v>
      </c>
      <c r="M89" s="8">
        <f>NETWORKDAYS(Table1[[#This Row],[Start Date]],Table1[[#This Row],[Current End Date]])/30</f>
        <v>8.6999999999999993</v>
      </c>
    </row>
    <row r="90" spans="1:13" x14ac:dyDescent="0.25">
      <c r="A90" s="1" t="s">
        <v>437</v>
      </c>
      <c r="B90" s="2" t="s">
        <v>406</v>
      </c>
      <c r="C90" s="2" t="s">
        <v>438</v>
      </c>
      <c r="D90" s="2" t="s">
        <v>439</v>
      </c>
      <c r="E90" s="2" t="s">
        <v>440</v>
      </c>
      <c r="F90" s="3">
        <v>750000</v>
      </c>
      <c r="G90" s="2" t="s">
        <v>26</v>
      </c>
      <c r="H90" s="2" t="s">
        <v>441</v>
      </c>
      <c r="I90" s="3">
        <v>250000</v>
      </c>
      <c r="J90" s="2" t="s">
        <v>47</v>
      </c>
      <c r="K90" s="2" t="s">
        <v>442</v>
      </c>
      <c r="L90" s="4" t="s">
        <v>22</v>
      </c>
      <c r="M90" s="8">
        <f>NETWORKDAYS(Table1[[#This Row],[Start Date]],Table1[[#This Row],[Current End Date]])/30</f>
        <v>17.433333333333334</v>
      </c>
    </row>
    <row r="91" spans="1:13" x14ac:dyDescent="0.25">
      <c r="A91" s="1" t="s">
        <v>443</v>
      </c>
      <c r="B91" s="2" t="s">
        <v>444</v>
      </c>
      <c r="C91" s="2" t="s">
        <v>443</v>
      </c>
      <c r="D91" s="2" t="s">
        <v>445</v>
      </c>
      <c r="E91" s="2" t="s">
        <v>446</v>
      </c>
      <c r="F91" s="3">
        <v>605617.18000000005</v>
      </c>
      <c r="G91" s="2" t="s">
        <v>18</v>
      </c>
      <c r="H91" s="2" t="s">
        <v>33</v>
      </c>
      <c r="I91" s="3">
        <v>71954.52</v>
      </c>
      <c r="J91" s="2" t="s">
        <v>20</v>
      </c>
      <c r="K91" s="2" t="s">
        <v>442</v>
      </c>
      <c r="L91" s="4" t="s">
        <v>22</v>
      </c>
      <c r="M91" s="8">
        <f>NETWORKDAYS(Table1[[#This Row],[Start Date]],Table1[[#This Row],[Current End Date]])/30</f>
        <v>73.2</v>
      </c>
    </row>
    <row r="92" spans="1:13" x14ac:dyDescent="0.25">
      <c r="A92" s="1" t="s">
        <v>447</v>
      </c>
      <c r="B92" s="2" t="s">
        <v>14</v>
      </c>
      <c r="C92" s="2" t="s">
        <v>448</v>
      </c>
      <c r="D92" s="2" t="s">
        <v>449</v>
      </c>
      <c r="E92" s="2" t="s">
        <v>176</v>
      </c>
      <c r="F92" s="3">
        <v>202737.18</v>
      </c>
      <c r="G92" s="2" t="s">
        <v>18</v>
      </c>
      <c r="H92" s="2" t="s">
        <v>33</v>
      </c>
      <c r="I92" s="3">
        <v>40547.440000000002</v>
      </c>
      <c r="J92" s="2" t="s">
        <v>20</v>
      </c>
      <c r="K92" s="2" t="s">
        <v>450</v>
      </c>
      <c r="L92" s="4" t="s">
        <v>22</v>
      </c>
      <c r="M92" s="8">
        <f>NETWORKDAYS(Table1[[#This Row],[Start Date]],Table1[[#This Row],[Current End Date]])/30</f>
        <v>43.466666666666669</v>
      </c>
    </row>
    <row r="93" spans="1:13" x14ac:dyDescent="0.25">
      <c r="A93" s="1" t="s">
        <v>451</v>
      </c>
      <c r="B93" s="2" t="s">
        <v>14</v>
      </c>
      <c r="C93" s="2" t="s">
        <v>452</v>
      </c>
      <c r="D93" s="2" t="s">
        <v>453</v>
      </c>
      <c r="E93" s="2" t="s">
        <v>454</v>
      </c>
      <c r="F93" s="3">
        <v>26791.599999999999</v>
      </c>
      <c r="G93" s="2" t="s">
        <v>18</v>
      </c>
      <c r="H93" s="2" t="s">
        <v>33</v>
      </c>
      <c r="I93" s="3">
        <v>26791.599999999999</v>
      </c>
      <c r="J93" s="2" t="s">
        <v>47</v>
      </c>
      <c r="K93" s="2" t="s">
        <v>455</v>
      </c>
      <c r="L93" s="4" t="s">
        <v>22</v>
      </c>
      <c r="M93" s="8">
        <f>NETWORKDAYS(Table1[[#This Row],[Start Date]],Table1[[#This Row],[Current End Date]])/30</f>
        <v>8.6666666666666661</v>
      </c>
    </row>
    <row r="94" spans="1:13" x14ac:dyDescent="0.25">
      <c r="A94" s="1" t="s">
        <v>456</v>
      </c>
      <c r="B94" s="2" t="s">
        <v>14</v>
      </c>
      <c r="C94" s="2" t="s">
        <v>456</v>
      </c>
      <c r="D94" s="2" t="s">
        <v>457</v>
      </c>
      <c r="E94" s="2" t="s">
        <v>458</v>
      </c>
      <c r="F94" s="3">
        <v>2000</v>
      </c>
      <c r="G94" s="2" t="s">
        <v>18</v>
      </c>
      <c r="H94" s="2" t="s">
        <v>33</v>
      </c>
      <c r="I94" s="3">
        <v>127.66</v>
      </c>
      <c r="J94" s="2" t="s">
        <v>20</v>
      </c>
      <c r="K94" s="2" t="s">
        <v>459</v>
      </c>
      <c r="L94" s="4" t="s">
        <v>22</v>
      </c>
      <c r="M94" s="8">
        <f>NETWORKDAYS(Table1[[#This Row],[Start Date]],Table1[[#This Row],[Current End Date]])/30</f>
        <v>136.56666666666666</v>
      </c>
    </row>
    <row r="95" spans="1:13" x14ac:dyDescent="0.25">
      <c r="A95" s="1" t="s">
        <v>460</v>
      </c>
      <c r="B95" s="2" t="s">
        <v>461</v>
      </c>
      <c r="C95" s="2" t="s">
        <v>462</v>
      </c>
      <c r="D95" s="2" t="s">
        <v>463</v>
      </c>
      <c r="E95" s="2" t="s">
        <v>464</v>
      </c>
      <c r="F95" s="3">
        <v>89914</v>
      </c>
      <c r="G95" s="2" t="s">
        <v>18</v>
      </c>
      <c r="H95" s="2" t="s">
        <v>465</v>
      </c>
      <c r="I95" s="3">
        <v>29971.33</v>
      </c>
      <c r="J95" s="2" t="s">
        <v>20</v>
      </c>
      <c r="K95" s="2" t="s">
        <v>466</v>
      </c>
      <c r="L95" s="4" t="s">
        <v>22</v>
      </c>
      <c r="M95" s="8">
        <f>NETWORKDAYS(Table1[[#This Row],[Start Date]],Table1[[#This Row],[Current End Date]])/30</f>
        <v>26.1</v>
      </c>
    </row>
    <row r="96" spans="1:13" x14ac:dyDescent="0.25">
      <c r="A96" s="1" t="s">
        <v>467</v>
      </c>
      <c r="B96" s="2" t="s">
        <v>14</v>
      </c>
      <c r="C96" s="2" t="s">
        <v>467</v>
      </c>
      <c r="D96" s="2" t="s">
        <v>135</v>
      </c>
      <c r="E96" s="2" t="s">
        <v>468</v>
      </c>
      <c r="F96" s="3">
        <v>514035</v>
      </c>
      <c r="G96" s="2" t="s">
        <v>26</v>
      </c>
      <c r="H96" s="2" t="s">
        <v>469</v>
      </c>
      <c r="I96" s="3">
        <v>140191.35999999999</v>
      </c>
      <c r="J96" s="2" t="s">
        <v>20</v>
      </c>
      <c r="K96" s="2" t="s">
        <v>470</v>
      </c>
      <c r="L96" s="4" t="s">
        <v>22</v>
      </c>
      <c r="M96" s="8">
        <f>NETWORKDAYS(Table1[[#This Row],[Start Date]],Table1[[#This Row],[Current End Date]])/30</f>
        <v>31.866666666666667</v>
      </c>
    </row>
    <row r="97" spans="1:13" x14ac:dyDescent="0.25">
      <c r="A97" s="1" t="s">
        <v>471</v>
      </c>
      <c r="B97" s="2" t="s">
        <v>56</v>
      </c>
      <c r="C97" s="2" t="s">
        <v>472</v>
      </c>
      <c r="D97" s="2" t="s">
        <v>473</v>
      </c>
      <c r="E97" s="2" t="s">
        <v>474</v>
      </c>
      <c r="F97" s="3">
        <v>44007.360000000001</v>
      </c>
      <c r="G97" s="2" t="s">
        <v>18</v>
      </c>
      <c r="H97" s="2" t="s">
        <v>33</v>
      </c>
      <c r="I97" s="3">
        <v>14669.12</v>
      </c>
      <c r="J97" s="2" t="s">
        <v>20</v>
      </c>
      <c r="K97" s="2" t="s">
        <v>475</v>
      </c>
      <c r="L97" s="4" t="s">
        <v>22</v>
      </c>
      <c r="M97" s="8">
        <f>NETWORKDAYS(Table1[[#This Row],[Start Date]],Table1[[#This Row],[Current End Date]])/30</f>
        <v>26.033333333333335</v>
      </c>
    </row>
    <row r="98" spans="1:13" x14ac:dyDescent="0.25">
      <c r="A98" s="1" t="s">
        <v>476</v>
      </c>
      <c r="B98" s="2" t="s">
        <v>14</v>
      </c>
      <c r="C98" s="2" t="s">
        <v>477</v>
      </c>
      <c r="D98" s="2" t="s">
        <v>478</v>
      </c>
      <c r="E98" s="2" t="s">
        <v>479</v>
      </c>
      <c r="F98" s="3">
        <v>38659.14</v>
      </c>
      <c r="G98" s="2" t="s">
        <v>26</v>
      </c>
      <c r="H98" s="2" t="s">
        <v>480</v>
      </c>
      <c r="I98" s="3">
        <v>12886.38</v>
      </c>
      <c r="J98" s="2" t="s">
        <v>20</v>
      </c>
      <c r="K98" s="2" t="s">
        <v>481</v>
      </c>
      <c r="L98" s="4" t="s">
        <v>22</v>
      </c>
      <c r="M98" s="8">
        <f>NETWORKDAYS(Table1[[#This Row],[Start Date]],Table1[[#This Row],[Current End Date]])/30</f>
        <v>26.1</v>
      </c>
    </row>
    <row r="99" spans="1:13" x14ac:dyDescent="0.25">
      <c r="A99" s="1" t="s">
        <v>482</v>
      </c>
      <c r="B99" s="2" t="s">
        <v>152</v>
      </c>
      <c r="C99" s="2" t="s">
        <v>482</v>
      </c>
      <c r="D99" s="2" t="s">
        <v>483</v>
      </c>
      <c r="E99" s="2" t="s">
        <v>45</v>
      </c>
      <c r="F99" s="3">
        <v>50208.28</v>
      </c>
      <c r="G99" s="2" t="s">
        <v>26</v>
      </c>
      <c r="H99" s="2" t="s">
        <v>484</v>
      </c>
      <c r="I99" s="3">
        <v>10041.66</v>
      </c>
      <c r="J99" s="2" t="s">
        <v>47</v>
      </c>
      <c r="K99" s="2" t="s">
        <v>485</v>
      </c>
      <c r="L99" s="4" t="s">
        <v>22</v>
      </c>
      <c r="M99" s="8">
        <f>NETWORKDAYS(Table1[[#This Row],[Start Date]],Table1[[#This Row],[Current End Date]])/30</f>
        <v>43.466666666666669</v>
      </c>
    </row>
    <row r="100" spans="1:13" x14ac:dyDescent="0.25">
      <c r="A100" s="1" t="s">
        <v>486</v>
      </c>
      <c r="B100" s="2" t="s">
        <v>487</v>
      </c>
      <c r="C100" s="2" t="s">
        <v>488</v>
      </c>
      <c r="D100" s="2" t="s">
        <v>489</v>
      </c>
      <c r="E100" s="2" t="s">
        <v>490</v>
      </c>
      <c r="F100" s="3">
        <v>21000</v>
      </c>
      <c r="G100" s="2" t="s">
        <v>18</v>
      </c>
      <c r="H100" s="2" t="s">
        <v>33</v>
      </c>
      <c r="I100" s="3">
        <v>5250</v>
      </c>
      <c r="J100" s="2" t="s">
        <v>20</v>
      </c>
      <c r="K100" s="2" t="s">
        <v>491</v>
      </c>
      <c r="L100" s="4" t="s">
        <v>22</v>
      </c>
      <c r="M100" s="8">
        <f>NETWORKDAYS(Table1[[#This Row],[Start Date]],Table1[[#This Row],[Current End Date]])/30</f>
        <v>34.766666666666666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DEAN, Sarah (SALISBURY NHS FOUNDATION TRUST)</cp:lastModifiedBy>
  <cp:revision/>
  <dcterms:created xsi:type="dcterms:W3CDTF">2025-10-21T08:52:54Z</dcterms:created>
  <dcterms:modified xsi:type="dcterms:W3CDTF">2025-11-07T14:58:56Z</dcterms:modified>
  <cp:category/>
  <cp:contentStatus/>
</cp:coreProperties>
</file>